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45" windowWidth="19875" windowHeight="12825"/>
  </bookViews>
  <sheets>
    <sheet name="Arkusz1" sheetId="2" r:id="rId1"/>
  </sheets>
  <definedNames>
    <definedName name="OLE_LINK1" localSheetId="0">Arkusz1!#REF!</definedName>
  </definedNames>
  <calcPr calcId="144525"/>
</workbook>
</file>

<file path=xl/calcChain.xml><?xml version="1.0" encoding="utf-8"?>
<calcChain xmlns="http://schemas.openxmlformats.org/spreadsheetml/2006/main">
  <c r="K8" i="2" l="1"/>
  <c r="J8" i="2"/>
  <c r="L8" i="2" s="1"/>
  <c r="K7" i="2"/>
  <c r="J7" i="2"/>
  <c r="L7" i="2" s="1"/>
  <c r="K6" i="2"/>
  <c r="J6" i="2"/>
  <c r="L6" i="2" s="1"/>
  <c r="K5" i="2"/>
  <c r="J5" i="2"/>
  <c r="L5" i="2" s="1"/>
  <c r="K12" i="2"/>
  <c r="J12" i="2"/>
  <c r="L12" i="2" s="1"/>
  <c r="K27" i="2"/>
  <c r="J27" i="2"/>
  <c r="L27" i="2" s="1"/>
  <c r="K32" i="2"/>
  <c r="J32" i="2"/>
  <c r="L32" i="2" s="1"/>
  <c r="K36" i="2"/>
  <c r="J36" i="2"/>
  <c r="L36" i="2" s="1"/>
  <c r="K40" i="2"/>
  <c r="J40" i="2"/>
  <c r="L40" i="2" s="1"/>
  <c r="K44" i="2"/>
  <c r="J44" i="2"/>
  <c r="L44" i="2" s="1"/>
  <c r="K51" i="2"/>
  <c r="J51" i="2"/>
  <c r="L51" i="2" s="1"/>
  <c r="K50" i="2"/>
  <c r="J50" i="2"/>
  <c r="L50" i="2" s="1"/>
  <c r="K49" i="2"/>
  <c r="J49" i="2"/>
  <c r="L49" i="2" s="1"/>
  <c r="K48" i="2"/>
  <c r="J48" i="2"/>
  <c r="L48" i="2" s="1"/>
  <c r="K57" i="2"/>
  <c r="J57" i="2"/>
  <c r="L57" i="2" s="1"/>
  <c r="K56" i="2"/>
  <c r="J56" i="2"/>
  <c r="L56" i="2" s="1"/>
  <c r="K55" i="2"/>
  <c r="J55" i="2"/>
  <c r="L55" i="2" s="1"/>
  <c r="K63" i="2"/>
  <c r="J63" i="2"/>
  <c r="L63" i="2" s="1"/>
  <c r="K62" i="2"/>
  <c r="J62" i="2"/>
  <c r="L62" i="2" s="1"/>
  <c r="K61" i="2"/>
  <c r="J61" i="2"/>
  <c r="L61" i="2" s="1"/>
  <c r="K67" i="2"/>
  <c r="J67" i="2"/>
  <c r="L67" i="2" s="1"/>
  <c r="K74" i="2"/>
  <c r="J74" i="2"/>
  <c r="L74" i="2" s="1"/>
  <c r="K73" i="2"/>
  <c r="J73" i="2"/>
  <c r="L73" i="2" s="1"/>
  <c r="K72" i="2"/>
  <c r="J72" i="2"/>
  <c r="L72" i="2" s="1"/>
  <c r="K71" i="2"/>
  <c r="J71" i="2"/>
  <c r="L71" i="2" s="1"/>
  <c r="K78" i="2"/>
  <c r="J78" i="2"/>
  <c r="L78" i="2" s="1"/>
  <c r="K82" i="2"/>
  <c r="J82" i="2"/>
  <c r="L82" i="2" s="1"/>
  <c r="K89" i="2"/>
  <c r="J89" i="2"/>
  <c r="L89" i="2" s="1"/>
  <c r="K87" i="2"/>
  <c r="J87" i="2"/>
  <c r="L87" i="2" s="1"/>
  <c r="K86" i="2"/>
  <c r="J86" i="2"/>
  <c r="L86" i="2" s="1"/>
  <c r="K94" i="2"/>
  <c r="J94" i="2"/>
  <c r="L94" i="2" s="1"/>
  <c r="K101" i="2"/>
  <c r="J101" i="2"/>
  <c r="L101" i="2" s="1"/>
  <c r="K100" i="2"/>
  <c r="J100" i="2"/>
  <c r="L100" i="2" s="1"/>
  <c r="K99" i="2"/>
  <c r="J99" i="2"/>
  <c r="L99" i="2" s="1"/>
  <c r="K105" i="2"/>
  <c r="J105" i="2"/>
  <c r="L105" i="2" s="1"/>
  <c r="K109" i="2"/>
  <c r="J109" i="2"/>
  <c r="L109" i="2" s="1"/>
  <c r="K113" i="2"/>
  <c r="J113" i="2"/>
  <c r="L113" i="2" s="1"/>
  <c r="K117" i="2"/>
  <c r="J117" i="2"/>
  <c r="L117" i="2" s="1"/>
  <c r="K121" i="2"/>
  <c r="J121" i="2"/>
  <c r="L121" i="2" s="1"/>
  <c r="K126" i="2"/>
  <c r="J126" i="2"/>
  <c r="L126" i="2" s="1"/>
  <c r="K125" i="2"/>
  <c r="J125" i="2"/>
  <c r="L125" i="2" s="1"/>
  <c r="K130" i="2"/>
  <c r="J130" i="2"/>
  <c r="L130" i="2" s="1"/>
  <c r="K134" i="2"/>
  <c r="J134" i="2"/>
  <c r="L134" i="2" s="1"/>
  <c r="K138" i="2"/>
  <c r="J138" i="2"/>
  <c r="L138" i="2" s="1"/>
  <c r="K143" i="2"/>
  <c r="J143" i="2"/>
  <c r="L143" i="2" s="1"/>
  <c r="K149" i="2"/>
  <c r="J149" i="2"/>
  <c r="L149" i="2" s="1"/>
  <c r="L148" i="2"/>
  <c r="K148" i="2"/>
  <c r="J148" i="2"/>
  <c r="K147" i="2"/>
  <c r="J147" i="2"/>
  <c r="L147" i="2" s="1"/>
  <c r="K162" i="2"/>
  <c r="J162" i="2"/>
  <c r="L162" i="2" s="1"/>
  <c r="K161" i="2"/>
  <c r="J161" i="2"/>
  <c r="L161" i="2" s="1"/>
  <c r="K160" i="2"/>
  <c r="J160" i="2"/>
  <c r="L160" i="2" s="1"/>
  <c r="K166" i="2"/>
  <c r="J166" i="2"/>
  <c r="L166" i="2" s="1"/>
  <c r="K170" i="2"/>
  <c r="J170" i="2"/>
  <c r="L170" i="2" s="1"/>
  <c r="K174" i="2"/>
  <c r="J174" i="2"/>
  <c r="L174" i="2" s="1"/>
  <c r="K180" i="2"/>
  <c r="J180" i="2"/>
  <c r="L180" i="2" s="1"/>
  <c r="K185" i="2"/>
  <c r="J185" i="2"/>
  <c r="L185" i="2" s="1"/>
  <c r="K189" i="2"/>
  <c r="J189" i="2"/>
  <c r="L189" i="2" s="1"/>
  <c r="K193" i="2"/>
  <c r="J193" i="2"/>
  <c r="L193" i="2" s="1"/>
  <c r="K197" i="2"/>
  <c r="J197" i="2"/>
  <c r="L197" i="2" s="1"/>
  <c r="L201" i="2"/>
  <c r="K201" i="2"/>
  <c r="J201" i="2"/>
  <c r="K205" i="2"/>
  <c r="J205" i="2"/>
  <c r="L205" i="2" s="1"/>
  <c r="K212" i="2"/>
  <c r="J212" i="2"/>
  <c r="L212" i="2" s="1"/>
  <c r="K211" i="2"/>
  <c r="J211" i="2"/>
  <c r="L211" i="2" s="1"/>
  <c r="K216" i="2"/>
  <c r="J216" i="2"/>
  <c r="L216" i="2" s="1"/>
  <c r="K239" i="2"/>
  <c r="J239" i="2"/>
  <c r="L239" i="2" s="1"/>
  <c r="K247" i="2"/>
  <c r="J247" i="2"/>
  <c r="L247" i="2" s="1"/>
  <c r="K257" i="2"/>
  <c r="J257" i="2"/>
  <c r="L257" i="2" s="1"/>
  <c r="K269" i="2"/>
  <c r="J269" i="2"/>
  <c r="L269" i="2" s="1"/>
  <c r="K268" i="2"/>
  <c r="J268" i="2"/>
  <c r="L268" i="2" s="1"/>
  <c r="K267" i="2"/>
  <c r="J267" i="2"/>
  <c r="L267" i="2" s="1"/>
  <c r="K266" i="2"/>
  <c r="J266" i="2"/>
  <c r="L266" i="2" s="1"/>
  <c r="K265" i="2"/>
  <c r="J265" i="2"/>
  <c r="L265" i="2" s="1"/>
  <c r="K264" i="2"/>
  <c r="J264" i="2"/>
  <c r="L264" i="2" s="1"/>
  <c r="K273" i="2"/>
  <c r="J273" i="2"/>
  <c r="L273" i="2" s="1"/>
  <c r="K277" i="2"/>
  <c r="J277" i="2"/>
  <c r="L277" i="2" s="1"/>
  <c r="J281" i="2"/>
  <c r="L281" i="2" s="1"/>
  <c r="K9" i="2" l="1"/>
  <c r="L213" i="2"/>
  <c r="L58" i="2"/>
  <c r="L91" i="2"/>
  <c r="L163" i="2"/>
  <c r="L150" i="2"/>
  <c r="L270" i="2"/>
  <c r="L102" i="2"/>
  <c r="L127" i="2"/>
  <c r="L64" i="2"/>
  <c r="L52" i="2"/>
  <c r="L75" i="2"/>
  <c r="L9" i="2" l="1"/>
  <c r="L284" i="2" s="1"/>
  <c r="K281" i="2"/>
  <c r="K213" i="2" l="1"/>
  <c r="K163" i="2"/>
  <c r="K150" i="2"/>
  <c r="K127" i="2"/>
  <c r="K102" i="2"/>
  <c r="K270" i="2" l="1"/>
  <c r="K91" i="2"/>
  <c r="K52" i="2" l="1"/>
  <c r="K58" i="2"/>
  <c r="K64" i="2"/>
  <c r="K75" i="2"/>
  <c r="K284" i="2" l="1"/>
</calcChain>
</file>

<file path=xl/sharedStrings.xml><?xml version="1.0" encoding="utf-8"?>
<sst xmlns="http://schemas.openxmlformats.org/spreadsheetml/2006/main" count="361" uniqueCount="246">
  <si>
    <t>ilość</t>
  </si>
  <si>
    <t>zadanie 1</t>
  </si>
  <si>
    <t>Podstawowy zestaw do angiografii</t>
  </si>
  <si>
    <t>Introduktor– koszulka + atraumatyczny rozszerzacz, rozmiar 10cm +/-2 cm; średnice 4-9F, z prowadnikiem i igłą w zestawie</t>
  </si>
  <si>
    <t>Krótki zestaw do nakłucia tętnicy promieniowej:  Zawiera: introduktor, dylator, prowadnik 0,018” i igłę; Długość koszulki 10 cm +/- 2cm;  Średnica 4F – 6F; Gładkie przejście pomiędzy koszulką i dylatorem; Posiada szczelną zastawkę hemostatyczną,</t>
  </si>
  <si>
    <t>Torquer: z możliwością stosowania również w prowadnikach hydrofilnych, dla prowadników minimum 0,014” do 0,038”</t>
  </si>
  <si>
    <t>prowadniki hydrofilne proste lub zagięte średnice 0,035”; 0,038” długość minimum 250cm; różne rodzaje sztywności prowadnika. trwałą powłoka hydrofilna na całej długości</t>
  </si>
  <si>
    <t>zadanie 2</t>
  </si>
  <si>
    <t>cewniki angiograficzne</t>
  </si>
  <si>
    <t>Cewniki diagnostyczne angiograficzne</t>
  </si>
  <si>
    <t>- średnice 4 i 5 F światło 0,035 i 0,038"</t>
  </si>
  <si>
    <t>- cewniki  zbrojone drutem stalowym, końcówka wzmocniona wolframem lub innym materiałem dla lepszej widoczności w rtg.</t>
  </si>
  <si>
    <t>- długości cewnika 65-100cm</t>
  </si>
  <si>
    <t>- cewniki typu Flush - obowiązkowe kształty:  pigtail i straight - dla średnicy 5F długości 90 i 100cm.</t>
  </si>
  <si>
    <t>5F- Bern długości 65 i 100cm; H1, JB1,  długości 100cm</t>
  </si>
  <si>
    <t>5F-  MAN, SIM1, HN3, HN4 długości 100cm</t>
  </si>
  <si>
    <t>5F - SHK0.8, SHK1.0, RC1 długości 65cm</t>
  </si>
  <si>
    <t>dodatkowo oceniane parametry:</t>
  </si>
  <si>
    <t xml:space="preserve"> - różnorodność oferowanych krzywizn cewników</t>
  </si>
  <si>
    <t>zadanie 3</t>
  </si>
  <si>
    <t>cewnik diagnostyczny znakowany</t>
  </si>
  <si>
    <t>cewnik diagnostyczny znakowany - cewnik typu pigtail z bocznymi otworkami  5F ze znacznikami -10 i 20 znaczników.  Minimalna długość 70 cm.</t>
  </si>
  <si>
    <t>zadanie 4</t>
  </si>
  <si>
    <t>cewniki angiograficzne z pokryciem hydrofilnym</t>
  </si>
  <si>
    <t>Cewniki diagnostyczne z pokryciem hydrofilnym: szeroka gama krzywizn Dostępne rozmiary: 4F i 5F; Duże światło; Kompatybilne z prowadnikiem  0,038”; Długości cewników 40cm -120cm +/- 10cm</t>
  </si>
  <si>
    <t>zadanie 5</t>
  </si>
  <si>
    <t>cewniki do fibrynolizy</t>
  </si>
  <si>
    <t>Cewniki do fibrynolizy - proste cewniki do fibrynolizy dł. systemu dostarczającego 65-130 cm; 4F,5F, z otworami bocznymi w końcowej części cewnika, w zestawie z prowadnikiem</t>
  </si>
  <si>
    <t>zadanie 6</t>
  </si>
  <si>
    <t>Cewnik wspierający, do trudnych przejść</t>
  </si>
  <si>
    <t>kompatybilny z prowadnikiem 0,018” i 0,035”, długości  65 - 150 cm +/- 10cm; trwała powłoka hydrofilna na odcinku dystalnym; shaft wzmocniony oplotem stalowym odporny na załamaniej; końcówka dystalna taperowana; kształt prosty lub zagięty do wyboru</t>
  </si>
  <si>
    <t>zadanie 7</t>
  </si>
  <si>
    <t>Strzykawki wysokociśnieniowe</t>
  </si>
  <si>
    <t>inflator do angioplastyki wysokociśnieniowy, zakres ciśnień minimum do 25 atmosfer.</t>
  </si>
  <si>
    <t>zadanie 8</t>
  </si>
  <si>
    <t>prowadniki</t>
  </si>
  <si>
    <t>prowadniki diagnostyczne hydrofilne proste i angled z rdzeniem nitinolowym, różne stopnie sztywności,  śr. 0,018’, 0,035", dł. powyżej 250 cm</t>
  </si>
  <si>
    <t>prowadnik stalowy pokryty teflonem, rozmiar, 0,018’, 0.035”, długość minimum 250 cm, zakończenie proste i J</t>
  </si>
  <si>
    <t>prowadnik specjalistyczny do nawigacji  w krętych naczyniach, o stopniowanej gradacji stożkowatości końcówki 0,014" i 0,018"; różne długości, w tym minimum 250cm.</t>
  </si>
  <si>
    <t>prowadnik zapewniający podparcie w dostarczaniu urządzeń do zaopatrywanego miejsca  i pokonywanie zwężeń;  0,014" i 0,018"; różne długości, w tym minimum 250cm.</t>
  </si>
  <si>
    <t>zadanie 9</t>
  </si>
  <si>
    <t>prowadniki 2</t>
  </si>
  <si>
    <t>prowadniki zabiegowe specjalne, super sztywne, do stentgraftów typu Lunderquist (długość prowadnika minimum 250 cm)</t>
  </si>
  <si>
    <t>prowadniki zabiegowe specjalne, o dużej sztywności typu Amplatz, końcówka miękka typu J i prosta (długość prowadnika minimum 250cm)</t>
  </si>
  <si>
    <t>prowadniki typu Rosen (długość prowadnika minimum 250cm)</t>
  </si>
  <si>
    <t>zadanie 10</t>
  </si>
  <si>
    <t>prowadnik 0,014" i 0,018' dedykowany do pokonywania całkowitej okluzji, różne rodzaje obciążeń końcówki, długość co najmniej 250cm</t>
  </si>
  <si>
    <t>prowadnik specjalistyczny do pokonywania zwężeń, 0,014", końcówka kształtowalna prosta lub zagięta; długość minimum 250cm</t>
  </si>
  <si>
    <t>prowadnik specjalistyczny do pokonywania zwężeń, 0,018", prosta kształtowalna końcówka; długość minimum 250cm</t>
  </si>
  <si>
    <t>zadanie 11</t>
  </si>
  <si>
    <t>koszulki o dużych średnicach</t>
  </si>
  <si>
    <t>Koszulki naczyniowe- introducer pokryty substancją hydrofilnąŁagodne przejście miedzy koszulką a poszerzaczem – łatwe wejście do tętnicy; długości koszulki 7/11/25cm +/- 2cm, średnice 9-14F</t>
  </si>
  <si>
    <t>zadanie 12</t>
  </si>
  <si>
    <t>koszulki naczyniowe zbrojone</t>
  </si>
  <si>
    <t>koszulki wprowadzające interwencyjne zbrojone oplotem stalowym, dystalne pokrycie hydrofilne, 5-8F, dobrze widoczne w promieniach rtg,z  zastawką hemostatyczną i bocznym ramieniem z zaworem i kranikiem dl. 45 +/- 5cm</t>
  </si>
  <si>
    <t>koszulki wprowadzające interwencyjne zbrojone oplotem stalowym, 5-8F, dystalne pokrycie hydrofilne, dobrze widoczne w promieniach rtg, z zastawką hemostatyczną i bocznym ramieniem z zaworem i kranikiem dl. 65 +/- 5cm</t>
  </si>
  <si>
    <t>koszulki wprowadzające interwencyjne zbrojone oplotem stalowym, 5-8F, dystalne pokrycie hydrofilne,dobrze widoczne w promieniach rtg,z zastawką hemostatyczną i bocznym ramieniem z zaworem i kranikiem dl. 90 +/- 5cm</t>
  </si>
  <si>
    <t>koszulki wprowadzające interwencyjne zbrojone oplotem stalowym, 5-8F, dystalne pokrycie hydrofilne,dobrze widoczne w promieniach rtg,z rampą  i bocznym ramieniem z zaworem i kranikiem dl. 90 +/- 5cm</t>
  </si>
  <si>
    <t>zadanie 13</t>
  </si>
  <si>
    <t>koszulka do dostępu  kontralateralnego</t>
  </si>
  <si>
    <t>zadanie 14</t>
  </si>
  <si>
    <t>pętla do usuwania ciał obcych</t>
  </si>
  <si>
    <t>pętla do usuwania ciał obcych z układu naczyniowego</t>
  </si>
  <si>
    <t>zadanie 15</t>
  </si>
  <si>
    <t>balony do angioplastyki</t>
  </si>
  <si>
    <t>cewnik balonowy uniwersalny „over the wire”, pokrycie  ułatwiające przeprowadzenie przez zmiany;  kompatybilne z prowadnikiem  0,035";  dostępne średnice od 3 do 12 mm; dla średnic 4-7mm dostępne długości 20 - 200 mm +/-10 mm;  długość układu wprowadzającego 80 i 135 cm (+/- 15cm); wymagany introduktora średnic do 10mm maksymalnie 6F</t>
  </si>
  <si>
    <t>cewniki balonowe „over the wire”kompatybilne z balonem 0,018”</t>
  </si>
  <si>
    <t>cewnik balonowy do interwencji poniżej kolana</t>
  </si>
  <si>
    <t xml:space="preserve"> pokrycie  ułatwiające przeprowadzenie przez zmiany; kompatybilne z prowadnikiem  0,014";  dostępne długości 20 - 200mm +/- 10 mm;  dostępne śr.1,5 – 4,0mm,długość układu dostarczającego 90 i 135cm (+/- 15cm); możliwość zastosowania introducera 4F; „over the wire”</t>
  </si>
  <si>
    <t>zadanie 16</t>
  </si>
  <si>
    <t>stenty</t>
  </si>
  <si>
    <t>stent rozprężany na balonie:</t>
  </si>
  <si>
    <t>stent kobaltowo-chromowy lub stalowy; kompatybilny z prowadnikiem 0,035”; dł. układu wprowadzającego 80 i 135 cm (+/- 15cm); dostępne średnice od 5,0 do 10,0 mm;  dostępne różne długości stentu w zakresie 20-60 mm +/- 5mm, kompatybilne z introducerem 6F dla średnic od 6-9mm</t>
  </si>
  <si>
    <t>zadanie 17</t>
  </si>
  <si>
    <t>stenty samorozprężalne</t>
  </si>
  <si>
    <t>stenty samorozprężalne nitynolowe, kompatybilne z prowadnikiem 0,035”,  możliwość zastosowania introducera 6F  dla wszystkich rozmiarów;  długość układu wprowadzającego 90 cm i 130 cm (+/- 20cm);  dostępne średnice od 5 do 10 mm;  dostępne długości od 30 do 100mm +/- 10mm</t>
  </si>
  <si>
    <t>stenty samorozprężalne nitynolowe, kompatybilne z prowadnikiem 0,035”,  możliwość zastosowania introducera 6F  dla wszystkich rozmiarów;  długość układu wprowadzającego 90 cm i 130 cm (+/- 15cm);  dostępne średnice od 5 do 7 mm;  dostępne długości od 30 do 150mm +/- 10mm</t>
  </si>
  <si>
    <t xml:space="preserve">stenty samorozprężalne nitylonowe, kompatybilne z prowadnikiem 0,018”,  możliwość zastosowania introducera4F  dla wszystkich rozmiarów;  długość układu wprowadzającego 90 cm i 130 cm (+/- 15cm);  dostępne średnice od 4 do 7 mm;  dostępne długości od 30 do 100mm </t>
  </si>
  <si>
    <t>zadanie 18</t>
  </si>
  <si>
    <t>stenty do tętnicy udowej - długie</t>
  </si>
  <si>
    <t>stenty samorozprężalne nitinolowe ze znacznikami, średnicy 5-7 mm, długości 150-200 mm; akceptujący prowadnik 0,35 mm; możliwe stosowanie koszuli 6F</t>
  </si>
  <si>
    <t>zadanie 19</t>
  </si>
  <si>
    <t>specjalistyczny stent do tętnicy podkolanowej i udowej powierzchownej 1</t>
  </si>
  <si>
    <t>Samorozprężalny, elastyczny stent nitinolowy, o wysokiej odporność na zginanie i rozciąganie oraz skręcanie potwierdzone testami wytrzymałościowymi. średnice 5,6,7 mm; System dedykowany do implantacji w tętnicy podkolanowej, wszystkie odcinki (P1, P2, P3).</t>
  </si>
  <si>
    <t>zadanie 20</t>
  </si>
  <si>
    <t>specjalistycznystent do tętnicy podkolanowej i udowej powierzchownej 2</t>
  </si>
  <si>
    <t>Samorozprężalny, elastyczny stent zamkniętokomórkowy wykonany z 6 par włókien nitinolowych, tkanych helikalnie w zamkniętej geometrii komórek, o wysokiej odporność na zginanie i rozciąganie oraz skręcanie potwierdzone testami wytrzymałościowymi (10 milionów cykli bez uszkodzenia)</t>
  </si>
  <si>
    <t>zadanie 21</t>
  </si>
  <si>
    <t>stenty samorozprężalne repozycjonowane o dużych średnicach</t>
  </si>
  <si>
    <t>stenty samorozprężalny wykonany ze stopu stali z kobaltem; system dostawczy akceptujący prowadnik 0,035” „over the wire”; długość cewnika dostawczego 75 oraz 135cm; stent o dużej elastyczności, miękkości i możliwości dopasowania do kształtu naczynia; możliwość ponownego złożenia - całkowicie repozycjonowalny; średnice: 5-25mm +/- 2 mm, długości: 20-140mm +/- 10mm</t>
  </si>
  <si>
    <t>zadanie 22</t>
  </si>
  <si>
    <t>prowadnik z filtrem do neuroprotekcji</t>
  </si>
  <si>
    <t>Prowadnik 0,014" o długości 190 cm oraz 300 cm z platynową miękką kształtowalną końcówką; umieszczony w sposób niecentryczny wobec koszyka filtra, koszyk filtra umocowany w sposób ruchomy – gwarantujący obrót na prowadniku, filtr w postaci pętli nitinolowejsamorozprężalnej z koszykiem/membraną o porowatości 110mikronów, rozmiar dopasowujący się do różnych średnic naczynia w zakresie od 3,5 do 5,5mm; koszulka dostawcza w systemie Monorail o profilu przejścia 3,2F</t>
  </si>
  <si>
    <t>zadanie 23</t>
  </si>
  <si>
    <t>Stentsamorozprężalny do tętnic szyjnych nitynolowy z systemem dostawczym typu monorail;  kompatybilny z  koszulką 6F; długości 20 - 40 mm +/- 4mm;  średnice: od 5 do 10 mm +/- 1mm, dostepne także stentytaperowane;  dostępne stenty o budowie zamknięto- i otwarto komórkowej</t>
  </si>
  <si>
    <t>System protekcji dystalnej typu filtr możliwość zastosowania protekcji do tętnicy o średnicy 3 do 7 mm +/- 1 mm; długość systemu 190 cm i 300cm =/- 20cm; dostępne systemy z montowanym prowadnikiem i z prowadnikiem niezależnym</t>
  </si>
  <si>
    <t>zadanie 24</t>
  </si>
  <si>
    <t>cewniki balonowe do tętnicy szyjnej</t>
  </si>
  <si>
    <t>Cewnik balonowy typu Rx; długość systemu 90 - 140 cm (+/-15cm); dostępne średnice od 1,5 do 7,0 mm +/- 1mm dostępne długości 10-60mm; ciśnienie RBP 14 atm; kompatybilny z prowadnikiem 0,014"</t>
  </si>
  <si>
    <t>zadanie 25</t>
  </si>
  <si>
    <t>Stenty do tętnic szyjnych z mikrosiateczką</t>
  </si>
  <si>
    <t>stentynitinolowe o strukturze plecionej, dwuwartwowa konstrukcja z mikrosiateczką zapobiegającą mikroembolizacji; bardzo małe komórki stentu uniemożliwiające uwalnianie się blaszki miażdżycowe, średnice od 5 do 10 mm; różne długości w zakresie 25,-40mm +/- 4 mm; stenty w systemie RX , kompatybilne z koszulką 5 Fr</t>
  </si>
  <si>
    <t>zadanie 26</t>
  </si>
  <si>
    <t>Stenty do tętnic nerkowych</t>
  </si>
  <si>
    <t>Stenty do naczyń nerkowych, długość stentu od 12 do 18 mm (+/- 3mm)</t>
  </si>
  <si>
    <t>średnice od 4,0 do 7mm(+/- 1mm), niski profil stentu; ciśnienie RBP minimum 12 Bar; kompatybilny z prowadnikiem 0,014"; wysoka siła radialna</t>
  </si>
  <si>
    <t>zadanie 27</t>
  </si>
  <si>
    <t>stentgraft obwodowy montowany na balonie do tętnic nerkowych i biodrowych</t>
  </si>
  <si>
    <t>Stent wykonany ze stali nierdzewnej lub stopu kobaltowo-chromowego; pokrycie PTFE; kompatybilny z prowadnikiem 0,035"; balon niepodatny OTW. dedykowany do umieszczenia w tętnicach nerkowych i biodrowych. System wprowadzania minimum 75 cm, dostępne średnice: 5,6,7,8,9,10 mm, dostępne długości: do 58mm +/- 3mm). Kompatybilny z koszulką 6-7F (w zależności od średnicy).</t>
  </si>
  <si>
    <t>zadanie 29</t>
  </si>
  <si>
    <t>stentgraft obwodowy montowany na balonie</t>
  </si>
  <si>
    <t xml:space="preserve">Stent wykonany ze stali nierdzewnej lub stopu kobaltowo-chromowego; pokrycie PTFE; kompatybilny z prowadnikiem 0,035"; balon niepodatny OTW.  System wprowadzania minimum 70 cm, dostępne średnice: 5,6,7,8,9,10 mm, dostępne długości: do 58mm +/- 3mm). Kompatybilny z koszulką 6-7F (w zależności od średnicy). </t>
  </si>
  <si>
    <t>Stent wykonany ze stali nierdzewnej lub stopu kobaltowo-chromowego; pokrycie PTFE; średnice: 12,14,16 mm, dostępne długości do 58mm +/- 3mm. Kompatybilny z koszulką 9-11F (w zależności od średnicy).</t>
  </si>
  <si>
    <t>Stent wykonany ze stali nierdzewnej lub stopu kobaltowo-chromowego; pokrycie PTFE; średnice: 18-24 mm, dostępne długości do 53mm +/-5mm. Kompatybilny z koszulką do 14F (w zależności od średnicy).</t>
  </si>
  <si>
    <t>zadanie 30</t>
  </si>
  <si>
    <t>stentgraft obwodowy PTFE nitinol</t>
  </si>
  <si>
    <t>Stentgraft obwodowy</t>
  </si>
  <si>
    <t xml:space="preserve"> - stentgraft wykonany z drutu nitinolowego pokrytego od wewnątrz materiałem PTFE</t>
  </si>
  <si>
    <t>- możliwość łączenia kilku endoprotez w sposób teleskopowy</t>
  </si>
  <si>
    <t>- giętki system wprowadzający i stentgraft umożliwiające implantację w krętych naczyniach obwodowych</t>
  </si>
  <si>
    <t xml:space="preserve"> - zakres rozmiarów: </t>
  </si>
  <si>
    <t>średnice endoprotez od 5 do 13 mm; długość do 10cm</t>
  </si>
  <si>
    <t>średnice endoprotez od 5 do 10 mm; długość do 15cm</t>
  </si>
  <si>
    <t>średnice endoprotez od 5 do 8 mm; długość do 25cm</t>
  </si>
  <si>
    <t>zadanie 31</t>
  </si>
  <si>
    <t>zadanie 32</t>
  </si>
  <si>
    <t>balony uwalniające lek</t>
  </si>
  <si>
    <t>Cewnik balonowy powlekany paclitaxelem; system OTW;prowadnik 0,035': dostępne średnice: 4 -12mm i długości od 40 do 150mm (w zależności od średnicy); dla prowadnika 0,014”, dostępne średnice: 2mm; 2,5mm; 3mm; 3,5mm; 4mm, długości: 40mm, 80mm i 120mm dla każdej średnic.</t>
  </si>
  <si>
    <t>zadanie 33</t>
  </si>
  <si>
    <t>Cewnik do aspiracji skrzeplin</t>
  </si>
  <si>
    <t>zbrojenie na całej długości cewnika; powłoka hydrofilna o długości 40 cm w części dystalnej cewnika; długość końcówki 4 mm dla 6 i 7 Fr, 7 mm dla 8 Fr wyprofilowana i zaokrąglona w celu bezpiecznej i efektywnej aspiracji; system RX ; długość użytkowa cewnika 130 cm+/- 15cm; kompatybilność z prowadnikiem 0,014”</t>
  </si>
  <si>
    <t>zadanie 34</t>
  </si>
  <si>
    <t>Spirale do embolizacji obwodowej</t>
  </si>
  <si>
    <t>spirale wykonane z platyny średnicy pierwotnej 0.018” i 0.035”, pokryte „włoskami” z dakronu przyspieszającego embolizację; kompatybilne z cewnikiem o minimalnym świetle wewnętrznym 0.038” oraz 0.021” w zależności od średnicy pierwotnej zwoju; kompatybilne z prowadnikiem 0.035” i 0.018”;; spirale o kształcie prostym i heliakalnym: średnice 2-7 mm; długość spirali po rozprężeniu: 2-17 mm; spirale o kształcie stożka</t>
  </si>
  <si>
    <t>zadanie 35</t>
  </si>
  <si>
    <t>Spirale do embolizacji obwodowej odczepialne</t>
  </si>
  <si>
    <t>spirale odczepialne, wykonane z platyny, średnicy pierwotnej 0.018”, pokryte „włoskami” z dakronu ułatwiającego i przyspieszającego embolizację;  spirale odczepiane mechaniczne na zasadzie prostego „zamka”; system umożliwia ponowne złożenie i repozycjonowanie w przypadku niecałkowitego   uwolnienia; dostępne średnice spirali w zakresie od 2mm do 22mm oraz długości od 4cm do 60cm</t>
  </si>
  <si>
    <t>zadanie 36</t>
  </si>
  <si>
    <t>przyrząd do przycinania zastawek z żył</t>
  </si>
  <si>
    <t>atraumatyczny przyrząd do przycinania zastawek żylnych 2,5-4 mm co 0,5mm</t>
  </si>
  <si>
    <t>korek naczyniowy do embolizacji naczyń</t>
  </si>
  <si>
    <t>średnica korka 3-22mm; cewnik w zależności od średnicy korka 4-9F; możliwość repozycjonowania korka</t>
  </si>
  <si>
    <t>cewniki Fogarty’ego dwuświatłowe</t>
  </si>
  <si>
    <t>cewniki Fogarty’egodwuświatłowe do embolektomii; średnica napompowanego balonu 5-14; w zależności od średnicy kompatybilne z prowadnikami 0,018”; 0,035”; 0,038”.</t>
  </si>
  <si>
    <t>System mocowania stentgraftów do ściany aorty za pomocą wkrętów</t>
  </si>
  <si>
    <t>System mocowania stentgraftów do ściany aorty za pomocą wkrętów naczyniowychw rozmiarach 16F i 18F</t>
  </si>
  <si>
    <t>koszulka sterowalna</t>
  </si>
  <si>
    <t>Kosziulka z możliwością sterowania częścią końcową celem uzyskania potrzebnego zagięcia. Średnica koszuli 6,5-8,5F długości 45 i 55 cm +/- 5cm</t>
  </si>
  <si>
    <t>zadanie 41</t>
  </si>
  <si>
    <t>stent uwalniający lek paclitaxel</t>
  </si>
  <si>
    <t>Stentnitinolowy uwalniający paclitaxel, dedykowany do zaopatrywania tętnicu udowej i podkolanowej. - introduktor 6f, prowadnik 0,035"</t>
  </si>
  <si>
    <t xml:space="preserve">minimalne średnice 6 i 7 mm dla długości 40-120mm. </t>
  </si>
  <si>
    <t>dodatkowo oceniane - większy zakres średnic i długości.</t>
  </si>
  <si>
    <t>zadanie 42</t>
  </si>
  <si>
    <t>balony wysokociśnieniowe do angioplastyki przetok dializacyjnych</t>
  </si>
  <si>
    <t>Cewnik balonowy OTW wysokociśnieniowy , średnice 5-12 mm, długości 2-8 cm. O,035". RBP minimum 30atm.</t>
  </si>
  <si>
    <t>Inflator do angioplastyki minimum 40atm</t>
  </si>
  <si>
    <t>zadanie 43</t>
  </si>
  <si>
    <t>Stentgrafty aortalno-biodrowe i piersiowe</t>
  </si>
  <si>
    <t>- stengraft rozwidlony lub aorto-uni-iliac (dostępny katalogowo), do leczenia tętniaków aorty brzusznej o budowie modułowej</t>
  </si>
  <si>
    <t xml:space="preserve">- umocowanie nadnerkowe, za pomocą haczyków                                                       </t>
  </si>
  <si>
    <t>- wykonany z nitynolu z powłoką poliestrową – możliwe obrazownaie w NMR</t>
  </si>
  <si>
    <t xml:space="preserve">- dobra widoczność w RTG                                                         </t>
  </si>
  <si>
    <t>- oferowany w rozmiarze: średnica części aortalnej od 23+/-1mm do 36 mm, umożliwiające zaopatrzenie aorty do średnicy 32mm.</t>
  </si>
  <si>
    <t>- możliwość zastosowania w krótkiej szyi tętniaka (10mm), zastosowania technik kominowych lub alternatywnych rozwiązań.</t>
  </si>
  <si>
    <t>-  średnica odnogi i biodrowej umożliwiająca zaopatrzenie tętnicy  do 25mm lub dodatkowe komponenty umożliwiające zaopatrzenie naczynia tej średnicy</t>
  </si>
  <si>
    <t xml:space="preserve"> - wykonawca zagwarantuje dostarczenie dowolnej ilości odnóg do zabiegów w celu pełnego wyłączenia tętniaka u pacjenta  (także redo)</t>
  </si>
  <si>
    <t xml:space="preserve">- do systemów aorto-uni-iliac dołączony jest ocluder średnicy do 24mm       </t>
  </si>
  <si>
    <t>- w zestawie cewnik balonowy niskociśnieniowy do modelowania stengraftu i koszule do wprowadzenia balonu</t>
  </si>
  <si>
    <t>Możliwe zastąpienie stentgraftem piersiowym o następujących parametrach:</t>
  </si>
  <si>
    <t>- dobra widoczność w RTG</t>
  </si>
  <si>
    <t>- system wprowadzający o średnicy nieprzekraczającej 25 F dla wszystkich oferowanych rozmiarów</t>
  </si>
  <si>
    <t>- oferowany w rozmiarze do 46 mm</t>
  </si>
  <si>
    <t xml:space="preserve">- wykonawca zagwarantuje dostarczenie dowolnej ilości części do zabiegów w celu pełnego wyłączenia tętniaka         </t>
  </si>
  <si>
    <t xml:space="preserve">- w zestawie cewnik balonowy niskociśnieniowy do modelowania stengraftu i koszule do wprowadzenia balonu </t>
  </si>
  <si>
    <t>Wykonawca utworzy depozyt umożliwiający zaopatrywanie zdeponowanym w magazynie sprzętem przypadków pilnych.</t>
  </si>
  <si>
    <t>Dostawca zobowiązuje się użyczyć stacji roboczej na czas trwania umowy wyposażoną w oprogramowanie do wymiarowania stentgraftów wraz ze szkoleniem</t>
  </si>
  <si>
    <t>Stentgrafty aortalno-biodrowe z modułem rozgałęzienia do tętnic biodrowych wewnętrznych</t>
  </si>
  <si>
    <t xml:space="preserve">- Stentgraft o budowie modułowej składający się z systemu do zaopatrzernia tętniaka aorty brzusznej (stentgraft podstawowy i odnogi biodrowe), </t>
  </si>
  <si>
    <t>- Współpraca z prowadnikiem 0,035 cala</t>
  </si>
  <si>
    <t>zadanie 45</t>
  </si>
  <si>
    <t>stentgraftniskoprofilowy</t>
  </si>
  <si>
    <t xml:space="preserve">-oferowany jest w rozmiarach części aortalnej do śr. 36 mm </t>
  </si>
  <si>
    <t>- nogawki dostarczane są w formie załadowanej do systemu wprowadzającego o średnicy 12Fr ( średnica do16mm) oraz 14Fr ( średnica 20-24mm)</t>
  </si>
  <si>
    <t xml:space="preserve">- introducer wyposażony w dilatator i zbrojoną koszulkę naczyniową będącą integralna częścią zestawu wyposażoną w zastawkę. </t>
  </si>
  <si>
    <t>stentgarft podnerkowy</t>
  </si>
  <si>
    <t xml:space="preserve">Stentgarft o budowie wielomodułowej, wykonany z nitinolu z pokryciem materiałem PTFE. Mocowanie podnerkowe z systemem haczyków. Możłiwość repozycji głównego modułu stentgarftupozwalające na precyzyjne pozycjonowanie w stosunku do tętnic nerkowych. </t>
  </si>
  <si>
    <t>W zestawie cewnik balonowy do modelowania stentgraftu.</t>
  </si>
  <si>
    <t>Dostępne obok ramienia głównego i odnóg także ekstensje aortalne i biodrowe umożliwiające dostosowanie konfiguracji do warunków anatomicznych.</t>
  </si>
  <si>
    <t>Rozmiary części aortalnej 19-32mm; części biodorwej do 25mm.</t>
  </si>
  <si>
    <t>zadanie 47</t>
  </si>
  <si>
    <t>protezy biologiczne do stosowania w zakażonym polu operacyjnym</t>
  </si>
  <si>
    <t>protezy proste 6mm długości do 60cm</t>
  </si>
  <si>
    <t>protezy proste 8mm długości do 60cm</t>
  </si>
  <si>
    <t xml:space="preserve">protezy rozwidlone 18x8mm </t>
  </si>
  <si>
    <t>protezy rozwidlone 20x10mm</t>
  </si>
  <si>
    <t>łata osierdziowa 2x9cm</t>
  </si>
  <si>
    <t>łata osierdziowa 8x14cm</t>
  </si>
  <si>
    <t>zadanie 48</t>
  </si>
  <si>
    <t>system zamknięcia miejsca nakłucia naczynia</t>
  </si>
  <si>
    <t xml:space="preserve">system pozwalający na zamknięcie miejsca nakłucia naczynia za pomocą koszulki 5-8F. </t>
  </si>
  <si>
    <t xml:space="preserve">- cewniki selektywne cerebral i visceral- obowiązkowe kształty dla średnicy </t>
  </si>
  <si>
    <t>600</t>
  </si>
  <si>
    <t>-  powierzchnia wewnętrzna pokryta heparyną</t>
  </si>
  <si>
    <t xml:space="preserve">-  bezszwowy sposób łączenia szkieletu z materiałem pokrywającym </t>
  </si>
  <si>
    <t xml:space="preserve">- wykonany z nitynolu z powłoką poliestrową               </t>
  </si>
  <si>
    <t>- dostępne modele proste i zwężające się</t>
  </si>
  <si>
    <t>- Możliwości rozbudowystent-graftu o moduł tzw. iliac branch</t>
  </si>
  <si>
    <t>- Stentgraft nie powoduje przeciwwskazań do wykonania badania MRI</t>
  </si>
  <si>
    <t xml:space="preserve">W zestawie – niezbędna ilość części potrzebna do zaopatrzenia tętniaka w  odcinku brzusznym,  balon niskociśnieniowy do doprężenia stentgraftów. </t>
  </si>
  <si>
    <t>- posiada fiksację nadnerkową za pomocą wolnego segmentu wyposażonego w haki zapewniające trwałe umiejscowienie stentgraftu w szyi tętniaka</t>
  </si>
  <si>
    <t xml:space="preserve">- body dostarczane jest w formie załadowanej do systemu wprowadzającego o średnicy 16Fr ( średnica do 32mm) oraz 17Fr (średnica 36mm) </t>
  </si>
  <si>
    <t>-  dostarczany z zestawem zabiegowym do implantacji graftów wewnątrznaczyniowych.</t>
  </si>
  <si>
    <t>Cena netto</t>
  </si>
  <si>
    <t>Stawka Vat</t>
  </si>
  <si>
    <t>Cena brutto</t>
  </si>
  <si>
    <t>Wartość netto</t>
  </si>
  <si>
    <t>Wartość brutto</t>
  </si>
  <si>
    <t>RAZEM</t>
  </si>
  <si>
    <t>Koszulka do o kształcie dedykowanym do dostępu  kontralateralnego udowego. Wzmocniona , minimalna  długość 40cm. Średnica 6-8F</t>
  </si>
  <si>
    <t>Shunt</t>
  </si>
  <si>
    <t>Shunt do śródoperacyjnego zabezpieczenia przepływu przez tętnice szyjną. System uszczelnienia tętnic za pomocą 2 baloników, bez użycia klemów. Port do przepłukiwania shuntu.</t>
  </si>
  <si>
    <t>Taśma ze znacznikiem radiologicznym</t>
  </si>
  <si>
    <t>Taśma ze znacznikiem radiologicznym długość 30 cm +/-5cm i 50cm +/- 5cm podziałka milimetrowa i centymetrowa, doskonała widoczność w rty, samoprzyczepność (  20 szt w opakowaniu )</t>
  </si>
  <si>
    <t>zadanie 28</t>
  </si>
  <si>
    <t>Zadanie 37</t>
  </si>
  <si>
    <t>Zadanie 38</t>
  </si>
  <si>
    <t>zadanie 39</t>
  </si>
  <si>
    <t>zadanie 40</t>
  </si>
  <si>
    <t>zadanie 46</t>
  </si>
  <si>
    <r>
      <t>prowadniki 3</t>
    </r>
    <r>
      <rPr>
        <sz val="12"/>
        <color theme="1"/>
        <rFont val="Arial Narrow"/>
        <family val="2"/>
        <charset val="238"/>
      </rPr>
      <t xml:space="preserve"> </t>
    </r>
  </si>
  <si>
    <r>
      <t>pokrycie  ułatwiające przeprowadzenie przez zmiany; kompatybilne z prowadnikiem  0,018";  dostępne długości 20 - 200mm +/- 10 mm;  dostępne śr.2 – 6mm</t>
    </r>
    <r>
      <rPr>
        <sz val="12"/>
        <color theme="1"/>
        <rFont val="Arial Narrow"/>
        <family val="2"/>
        <charset val="238"/>
      </rPr>
      <t xml:space="preserve">; </t>
    </r>
    <r>
      <rPr>
        <sz val="12"/>
        <color rgb="FF000000"/>
        <rFont val="Arial Narrow"/>
        <family val="2"/>
        <charset val="238"/>
      </rPr>
      <t>długość układu dostarczającego 90 i 135cm (+/- 15cm); możliwość zastosowania introduceramaksymalnie 5F</t>
    </r>
  </si>
  <si>
    <r>
      <t>systemy stentów do tętnic szyjnych</t>
    </r>
    <r>
      <rPr>
        <sz val="12"/>
        <color rgb="FF000000"/>
        <rFont val="Arial Narrow"/>
        <family val="2"/>
        <charset val="238"/>
      </rPr>
      <t> </t>
    </r>
  </si>
  <si>
    <r>
      <t>Stentgraftnitynolowy, niskoprofilowy</t>
    </r>
    <r>
      <rPr>
        <sz val="12"/>
        <color theme="1"/>
        <rFont val="Arial Narrow"/>
        <family val="2"/>
        <charset val="238"/>
      </rPr>
      <t xml:space="preserve"> do aorty brzusznej, uniwersalny (wieloczęściowy) z korpus odnogi biodrowe, system nadnerkowy:</t>
    </r>
  </si>
  <si>
    <t>zadanie 44</t>
  </si>
  <si>
    <r>
      <t xml:space="preserve">typoszereg rozmiarów </t>
    </r>
    <r>
      <rPr>
        <sz val="10"/>
        <rFont val="Arial Narrow"/>
        <family val="2"/>
        <charset val="238"/>
      </rPr>
      <t xml:space="preserve"> /należy wymienić wszystkie/</t>
    </r>
  </si>
  <si>
    <r>
      <t>Kod towaru</t>
    </r>
    <r>
      <rPr>
        <sz val="10"/>
        <rFont val="Arial Narrow"/>
        <family val="2"/>
        <charset val="238"/>
      </rPr>
      <t xml:space="preserve"> (pełen kod wszystkich wymienionych rozmiarów)</t>
    </r>
  </si>
  <si>
    <t>Producent/ Nazwa handlowa</t>
  </si>
  <si>
    <t>Uwagi</t>
  </si>
  <si>
    <t>J.M</t>
  </si>
  <si>
    <t>szt.</t>
  </si>
  <si>
    <t>szt</t>
  </si>
  <si>
    <t>lp.</t>
  </si>
  <si>
    <t>Nazwa asortymentu</t>
  </si>
  <si>
    <t>kpl</t>
  </si>
  <si>
    <t xml:space="preserve"> - widoczność w rtg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</si>
</sst>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2"/>
      <color rgb="FF000000"/>
      <name val="Arial Narrow"/>
      <family val="2"/>
      <charset val="238"/>
    </font>
    <font>
      <sz val="12"/>
      <color rgb="FF000000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2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i/>
      <sz val="12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1">
    <xf numFmtId="0" fontId="0" fillId="0" borderId="0" xfId="0"/>
    <xf numFmtId="0" fontId="3" fillId="0" borderId="0" xfId="0" applyFont="1" applyAlignment="1">
      <alignment vertical="center"/>
    </xf>
    <xf numFmtId="164" fontId="2" fillId="0" borderId="8" xfId="0" applyNumberFormat="1" applyFont="1" applyBorder="1" applyAlignment="1">
      <alignment vertical="center" wrapText="1"/>
    </xf>
    <xf numFmtId="164" fontId="2" fillId="3" borderId="8" xfId="0" applyNumberFormat="1" applyFont="1" applyFill="1" applyBorder="1" applyAlignment="1">
      <alignment vertical="center" wrapText="1"/>
    </xf>
    <xf numFmtId="164" fontId="7" fillId="0" borderId="8" xfId="0" applyNumberFormat="1" applyFont="1" applyBorder="1" applyAlignment="1">
      <alignment vertical="center" wrapText="1"/>
    </xf>
    <xf numFmtId="164" fontId="2" fillId="0" borderId="9" xfId="0" applyNumberFormat="1" applyFont="1" applyBorder="1" applyAlignment="1">
      <alignment vertical="center" wrapText="1"/>
    </xf>
    <xf numFmtId="44" fontId="2" fillId="0" borderId="8" xfId="0" applyNumberFormat="1" applyFont="1" applyBorder="1" applyAlignment="1">
      <alignment vertical="center" wrapText="1"/>
    </xf>
    <xf numFmtId="164" fontId="7" fillId="0" borderId="9" xfId="0" applyNumberFormat="1" applyFont="1" applyBorder="1" applyAlignment="1">
      <alignment vertical="center" wrapText="1"/>
    </xf>
    <xf numFmtId="9" fontId="2" fillId="0" borderId="8" xfId="2" applyFont="1" applyBorder="1" applyAlignment="1">
      <alignment horizontal="center" vertical="center" wrapText="1"/>
    </xf>
    <xf numFmtId="164" fontId="5" fillId="0" borderId="8" xfId="0" applyNumberFormat="1" applyFont="1" applyBorder="1" applyAlignment="1">
      <alignment vertical="center" wrapText="1"/>
    </xf>
    <xf numFmtId="164" fontId="7" fillId="3" borderId="8" xfId="0" applyNumberFormat="1" applyFont="1" applyFill="1" applyBorder="1" applyAlignment="1">
      <alignment vertical="center" wrapText="1"/>
    </xf>
    <xf numFmtId="164" fontId="9" fillId="0" borderId="15" xfId="0" applyNumberFormat="1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164" fontId="2" fillId="0" borderId="8" xfId="0" applyNumberFormat="1" applyFont="1" applyBorder="1" applyAlignment="1">
      <alignment horizontal="right" vertical="center"/>
    </xf>
    <xf numFmtId="164" fontId="7" fillId="0" borderId="8" xfId="0" applyNumberFormat="1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/>
    </xf>
    <xf numFmtId="164" fontId="7" fillId="0" borderId="8" xfId="0" applyNumberFormat="1" applyFont="1" applyBorder="1" applyAlignment="1">
      <alignment horizontal="right" vertical="center"/>
    </xf>
    <xf numFmtId="164" fontId="7" fillId="0" borderId="9" xfId="0" applyNumberFormat="1" applyFont="1" applyBorder="1" applyAlignment="1">
      <alignment horizontal="right" vertical="center" wrapText="1"/>
    </xf>
    <xf numFmtId="44" fontId="7" fillId="0" borderId="8" xfId="1" applyFont="1" applyBorder="1" applyAlignment="1">
      <alignment horizontal="right" vertical="center"/>
    </xf>
    <xf numFmtId="44" fontId="7" fillId="0" borderId="8" xfId="0" applyNumberFormat="1" applyFont="1" applyBorder="1" applyAlignment="1">
      <alignment horizontal="right" vertical="center"/>
    </xf>
    <xf numFmtId="0" fontId="7" fillId="0" borderId="9" xfId="0" applyFont="1" applyBorder="1" applyAlignment="1">
      <alignment horizontal="right" vertical="center"/>
    </xf>
    <xf numFmtId="164" fontId="9" fillId="0" borderId="16" xfId="0" applyNumberFormat="1" applyFont="1" applyBorder="1" applyAlignment="1">
      <alignment horizontal="right" vertical="center"/>
    </xf>
    <xf numFmtId="44" fontId="7" fillId="0" borderId="0" xfId="1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9" fontId="2" fillId="0" borderId="8" xfId="0" applyNumberFormat="1" applyFont="1" applyBorder="1" applyAlignment="1">
      <alignment horizontal="center" vertical="center" wrapText="1"/>
    </xf>
    <xf numFmtId="9" fontId="2" fillId="3" borderId="8" xfId="2" applyFont="1" applyFill="1" applyBorder="1" applyAlignment="1">
      <alignment horizontal="center" vertical="center" wrapText="1"/>
    </xf>
    <xf numFmtId="9" fontId="5" fillId="0" borderId="8" xfId="2" applyFont="1" applyBorder="1" applyAlignment="1">
      <alignment horizontal="center" vertical="center" wrapText="1"/>
    </xf>
    <xf numFmtId="9" fontId="2" fillId="3" borderId="8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3" fontId="11" fillId="0" borderId="8" xfId="0" applyNumberFormat="1" applyFont="1" applyFill="1" applyBorder="1" applyAlignment="1">
      <alignment horizontal="center" vertical="center"/>
    </xf>
    <xf numFmtId="1" fontId="11" fillId="0" borderId="8" xfId="0" applyNumberFormat="1" applyFont="1" applyFill="1" applyBorder="1" applyAlignment="1">
      <alignment vertical="center"/>
    </xf>
    <xf numFmtId="1" fontId="11" fillId="0" borderId="19" xfId="0" applyNumberFormat="1" applyFont="1" applyFill="1" applyBorder="1" applyAlignment="1">
      <alignment vertical="center"/>
    </xf>
    <xf numFmtId="1" fontId="10" fillId="0" borderId="13" xfId="0" applyNumberFormat="1" applyFont="1" applyFill="1" applyBorder="1" applyAlignment="1">
      <alignment horizontal="left" vertical="center" wrapText="1"/>
    </xf>
    <xf numFmtId="3" fontId="11" fillId="0" borderId="8" xfId="0" applyNumberFormat="1" applyFont="1" applyFill="1" applyBorder="1" applyAlignment="1">
      <alignment horizontal="center" vertical="center" wrapText="1"/>
    </xf>
    <xf numFmtId="1" fontId="11" fillId="0" borderId="8" xfId="0" applyNumberFormat="1" applyFont="1" applyFill="1" applyBorder="1" applyAlignment="1">
      <alignment vertical="center" wrapText="1"/>
    </xf>
    <xf numFmtId="1" fontId="10" fillId="0" borderId="8" xfId="0" applyNumberFormat="1" applyFont="1" applyFill="1" applyBorder="1" applyAlignment="1">
      <alignment horizontal="left" vertical="center"/>
    </xf>
    <xf numFmtId="0" fontId="11" fillId="0" borderId="8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49" fontId="11" fillId="2" borderId="22" xfId="0" applyNumberFormat="1" applyFont="1" applyFill="1" applyBorder="1" applyAlignment="1">
      <alignment horizontal="right" vertical="center" wrapText="1"/>
    </xf>
    <xf numFmtId="0" fontId="11" fillId="0" borderId="23" xfId="0" applyFont="1" applyFill="1" applyBorder="1" applyAlignment="1">
      <alignment horizontal="left" vertical="center"/>
    </xf>
    <xf numFmtId="49" fontId="11" fillId="0" borderId="8" xfId="0" applyNumberFormat="1" applyFont="1" applyFill="1" applyBorder="1" applyAlignment="1">
      <alignment horizontal="right" vertical="center" wrapText="1"/>
    </xf>
    <xf numFmtId="49" fontId="11" fillId="0" borderId="22" xfId="0" applyNumberFormat="1" applyFont="1" applyFill="1" applyBorder="1" applyAlignment="1">
      <alignment horizontal="right" vertical="center" wrapText="1"/>
    </xf>
    <xf numFmtId="1" fontId="10" fillId="0" borderId="22" xfId="0" applyNumberFormat="1" applyFont="1" applyFill="1" applyBorder="1" applyAlignment="1">
      <alignment horizontal="left" vertical="center"/>
    </xf>
    <xf numFmtId="1" fontId="11" fillId="0" borderId="22" xfId="0" applyNumberFormat="1" applyFont="1" applyFill="1" applyBorder="1" applyAlignment="1">
      <alignment horizontal="left" vertical="center"/>
    </xf>
    <xf numFmtId="49" fontId="11" fillId="0" borderId="21" xfId="0" applyNumberFormat="1" applyFont="1" applyFill="1" applyBorder="1" applyAlignment="1">
      <alignment horizontal="right" vertical="center" wrapText="1"/>
    </xf>
    <xf numFmtId="1" fontId="10" fillId="0" borderId="21" xfId="0" applyNumberFormat="1" applyFont="1" applyFill="1" applyBorder="1" applyAlignment="1">
      <alignment horizontal="left" vertical="center" wrapText="1"/>
    </xf>
    <xf numFmtId="49" fontId="11" fillId="0" borderId="23" xfId="0" applyNumberFormat="1" applyFont="1" applyFill="1" applyBorder="1" applyAlignment="1">
      <alignment horizontal="right" vertical="center" wrapText="1"/>
    </xf>
    <xf numFmtId="0" fontId="0" fillId="0" borderId="20" xfId="0" applyFill="1" applyBorder="1" applyAlignment="1">
      <alignment vertical="center"/>
    </xf>
    <xf numFmtId="1" fontId="10" fillId="0" borderId="20" xfId="0" applyNumberFormat="1" applyFont="1" applyFill="1" applyBorder="1" applyAlignment="1">
      <alignment horizontal="left" vertical="center"/>
    </xf>
    <xf numFmtId="49" fontId="11" fillId="0" borderId="20" xfId="0" applyNumberFormat="1" applyFont="1" applyFill="1" applyBorder="1" applyAlignment="1">
      <alignment horizontal="right" vertical="center" wrapText="1"/>
    </xf>
    <xf numFmtId="1" fontId="11" fillId="0" borderId="8" xfId="0" applyNumberFormat="1" applyFont="1" applyFill="1" applyBorder="1" applyAlignment="1">
      <alignment horizontal="center" vertical="center"/>
    </xf>
    <xf numFmtId="1" fontId="11" fillId="0" borderId="10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 wrapText="1"/>
    </xf>
    <xf numFmtId="1" fontId="11" fillId="0" borderId="8" xfId="0" applyNumberFormat="1" applyFont="1" applyFill="1" applyBorder="1" applyAlignment="1">
      <alignment horizontal="center" vertical="center" wrapText="1"/>
    </xf>
    <xf numFmtId="1" fontId="11" fillId="0" borderId="10" xfId="0" applyNumberFormat="1" applyFont="1" applyFill="1" applyBorder="1" applyAlignment="1">
      <alignment horizontal="center" vertical="center" wrapText="1"/>
    </xf>
    <xf numFmtId="0" fontId="5" fillId="0" borderId="22" xfId="0" applyFont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5" fillId="3" borderId="22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2" fillId="3" borderId="22" xfId="0" applyFont="1" applyFill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6" fillId="0" borderId="8" xfId="0" applyFont="1" applyBorder="1" applyAlignment="1">
      <alignment vertical="center"/>
    </xf>
    <xf numFmtId="0" fontId="6" fillId="0" borderId="8" xfId="0" applyFont="1" applyBorder="1" applyAlignment="1">
      <alignment horizontal="center"/>
    </xf>
    <xf numFmtId="0" fontId="6" fillId="0" borderId="22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13" fillId="0" borderId="8" xfId="0" applyFont="1" applyFill="1" applyBorder="1" applyAlignment="1">
      <alignment horizontal="center"/>
    </xf>
    <xf numFmtId="0" fontId="11" fillId="0" borderId="18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vertical="center"/>
    </xf>
    <xf numFmtId="0" fontId="2" fillId="2" borderId="8" xfId="0" applyFont="1" applyFill="1" applyBorder="1" applyAlignment="1">
      <alignment horizontal="right" vertical="center"/>
    </xf>
    <xf numFmtId="49" fontId="11" fillId="2" borderId="9" xfId="0" applyNumberFormat="1" applyFont="1" applyFill="1" applyBorder="1" applyAlignment="1">
      <alignment horizontal="right" vertical="center" wrapText="1"/>
    </xf>
    <xf numFmtId="49" fontId="11" fillId="2" borderId="8" xfId="0" applyNumberFormat="1" applyFont="1" applyFill="1" applyBorder="1" applyAlignment="1">
      <alignment horizontal="right" vertical="center" wrapText="1"/>
    </xf>
    <xf numFmtId="0" fontId="11" fillId="2" borderId="23" xfId="0" applyFont="1" applyFill="1" applyBorder="1" applyAlignment="1">
      <alignment horizontal="left" vertical="center"/>
    </xf>
    <xf numFmtId="49" fontId="11" fillId="2" borderId="21" xfId="0" applyNumberFormat="1" applyFont="1" applyFill="1" applyBorder="1" applyAlignment="1">
      <alignment horizontal="right" vertical="center" wrapText="1"/>
    </xf>
    <xf numFmtId="1" fontId="10" fillId="2" borderId="22" xfId="0" applyNumberFormat="1" applyFont="1" applyFill="1" applyBorder="1" applyAlignment="1">
      <alignment horizontal="left" vertical="center" wrapText="1"/>
    </xf>
    <xf numFmtId="0" fontId="11" fillId="2" borderId="22" xfId="0" applyFont="1" applyFill="1" applyBorder="1" applyAlignment="1">
      <alignment horizontal="left" vertical="center"/>
    </xf>
    <xf numFmtId="0" fontId="10" fillId="2" borderId="20" xfId="0" applyFont="1" applyFill="1" applyBorder="1" applyAlignment="1">
      <alignment horizontal="left" vertical="center" wrapText="1"/>
    </xf>
    <xf numFmtId="1" fontId="10" fillId="2" borderId="23" xfId="0" applyNumberFormat="1" applyFont="1" applyFill="1" applyBorder="1" applyAlignment="1">
      <alignment horizontal="left" vertical="center" wrapText="1"/>
    </xf>
    <xf numFmtId="1" fontId="10" fillId="2" borderId="21" xfId="0" applyNumberFormat="1" applyFont="1" applyFill="1" applyBorder="1" applyAlignment="1">
      <alignment horizontal="left" vertical="center"/>
    </xf>
    <xf numFmtId="49" fontId="11" fillId="2" borderId="20" xfId="0" applyNumberFormat="1" applyFont="1" applyFill="1" applyBorder="1" applyAlignment="1">
      <alignment horizontal="right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vertical="center"/>
    </xf>
    <xf numFmtId="0" fontId="0" fillId="0" borderId="21" xfId="0" applyFill="1" applyBorder="1" applyAlignment="1">
      <alignment horizontal="left" vertical="center"/>
    </xf>
    <xf numFmtId="3" fontId="13" fillId="0" borderId="8" xfId="0" applyNumberFormat="1" applyFont="1" applyFill="1" applyBorder="1" applyAlignment="1">
      <alignment horizontal="center"/>
    </xf>
    <xf numFmtId="1" fontId="13" fillId="0" borderId="8" xfId="0" applyNumberFormat="1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 vertical="center"/>
    </xf>
    <xf numFmtId="1" fontId="11" fillId="0" borderId="19" xfId="0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vertical="center"/>
    </xf>
    <xf numFmtId="3" fontId="11" fillId="0" borderId="8" xfId="0" applyNumberFormat="1" applyFont="1" applyFill="1" applyBorder="1" applyAlignment="1">
      <alignment vertical="center"/>
    </xf>
    <xf numFmtId="164" fontId="2" fillId="0" borderId="8" xfId="0" applyNumberFormat="1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3" fontId="11" fillId="0" borderId="10" xfId="0" applyNumberFormat="1" applyFont="1" applyFill="1" applyBorder="1" applyAlignment="1">
      <alignment horizontal="center" vertical="center"/>
    </xf>
    <xf numFmtId="3" fontId="11" fillId="0" borderId="11" xfId="0" applyNumberFormat="1" applyFont="1" applyFill="1" applyBorder="1" applyAlignment="1">
      <alignment horizontal="center" vertical="center"/>
    </xf>
    <xf numFmtId="3" fontId="11" fillId="0" borderId="9" xfId="0" applyNumberFormat="1" applyFont="1" applyFill="1" applyBorder="1" applyAlignment="1">
      <alignment horizontal="center" vertical="center"/>
    </xf>
    <xf numFmtId="1" fontId="11" fillId="0" borderId="10" xfId="0" applyNumberFormat="1" applyFont="1" applyFill="1" applyBorder="1" applyAlignment="1">
      <alignment horizontal="center" vertical="center"/>
    </xf>
    <xf numFmtId="1" fontId="11" fillId="0" borderId="11" xfId="0" applyNumberFormat="1" applyFont="1" applyFill="1" applyBorder="1" applyAlignment="1">
      <alignment horizontal="center" vertical="center"/>
    </xf>
    <xf numFmtId="1" fontId="11" fillId="0" borderId="9" xfId="0" applyNumberFormat="1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3" fontId="11" fillId="0" borderId="24" xfId="0" applyNumberFormat="1" applyFont="1" applyFill="1" applyBorder="1" applyAlignment="1">
      <alignment horizontal="center" vertical="center"/>
    </xf>
    <xf numFmtId="3" fontId="11" fillId="0" borderId="25" xfId="0" applyNumberFormat="1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left" vertical="center" wrapText="1"/>
    </xf>
    <xf numFmtId="0" fontId="7" fillId="2" borderId="18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9" fontId="2" fillId="0" borderId="8" xfId="0" applyNumberFormat="1" applyFont="1" applyBorder="1" applyAlignment="1">
      <alignment horizontal="center" vertical="center" wrapText="1"/>
    </xf>
    <xf numFmtId="9" fontId="3" fillId="0" borderId="8" xfId="0" applyNumberFormat="1" applyFont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 vertical="center" wrapText="1"/>
    </xf>
    <xf numFmtId="164" fontId="7" fillId="3" borderId="10" xfId="0" applyNumberFormat="1" applyFont="1" applyFill="1" applyBorder="1" applyAlignment="1">
      <alignment horizontal="center" vertical="center" wrapText="1"/>
    </xf>
    <xf numFmtId="164" fontId="7" fillId="3" borderId="11" xfId="0" applyNumberFormat="1" applyFont="1" applyFill="1" applyBorder="1" applyAlignment="1">
      <alignment horizontal="center" vertical="center" wrapText="1"/>
    </xf>
    <xf numFmtId="164" fontId="7" fillId="3" borderId="9" xfId="0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164" fontId="2" fillId="0" borderId="8" xfId="0" applyNumberFormat="1" applyFont="1" applyBorder="1" applyAlignment="1">
      <alignment vertical="center" wrapText="1"/>
    </xf>
    <xf numFmtId="164" fontId="3" fillId="0" borderId="8" xfId="0" applyNumberFormat="1" applyFont="1" applyBorder="1" applyAlignment="1">
      <alignment vertical="center" wrapText="1"/>
    </xf>
    <xf numFmtId="164" fontId="2" fillId="0" borderId="10" xfId="0" applyNumberFormat="1" applyFont="1" applyBorder="1" applyAlignment="1">
      <alignment vertical="center" wrapText="1"/>
    </xf>
    <xf numFmtId="164" fontId="2" fillId="0" borderId="11" xfId="0" applyNumberFormat="1" applyFont="1" applyBorder="1" applyAlignment="1">
      <alignment vertical="center" wrapText="1"/>
    </xf>
    <xf numFmtId="164" fontId="2" fillId="0" borderId="9" xfId="0" applyNumberFormat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9" fontId="2" fillId="0" borderId="8" xfId="2" applyFont="1" applyBorder="1" applyAlignment="1">
      <alignment horizontal="center" vertical="center" wrapText="1"/>
    </xf>
    <xf numFmtId="9" fontId="3" fillId="0" borderId="8" xfId="2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164" fontId="3" fillId="0" borderId="11" xfId="0" applyNumberFormat="1" applyFont="1" applyBorder="1" applyAlignment="1">
      <alignment vertical="center" wrapText="1"/>
    </xf>
    <xf numFmtId="164" fontId="3" fillId="0" borderId="9" xfId="0" applyNumberFormat="1" applyFont="1" applyBorder="1" applyAlignment="1">
      <alignment vertical="center" wrapText="1"/>
    </xf>
    <xf numFmtId="9" fontId="2" fillId="0" borderId="10" xfId="0" applyNumberFormat="1" applyFont="1" applyBorder="1" applyAlignment="1">
      <alignment horizontal="center" vertical="center" wrapText="1"/>
    </xf>
    <xf numFmtId="9" fontId="3" fillId="0" borderId="11" xfId="0" applyNumberFormat="1" applyFont="1" applyBorder="1" applyAlignment="1">
      <alignment horizontal="center" vertical="center" wrapText="1"/>
    </xf>
    <xf numFmtId="9" fontId="3" fillId="0" borderId="9" xfId="0" applyNumberFormat="1" applyFont="1" applyBorder="1" applyAlignment="1">
      <alignment horizontal="center" vertical="center" wrapText="1"/>
    </xf>
    <xf numFmtId="164" fontId="2" fillId="3" borderId="8" xfId="0" applyNumberFormat="1" applyFont="1" applyFill="1" applyBorder="1" applyAlignment="1">
      <alignment vertical="center" wrapText="1"/>
    </xf>
    <xf numFmtId="164" fontId="3" fillId="3" borderId="8" xfId="0" applyNumberFormat="1" applyFont="1" applyFill="1" applyBorder="1" applyAlignment="1">
      <alignment vertical="center" wrapText="1"/>
    </xf>
    <xf numFmtId="9" fontId="2" fillId="3" borderId="8" xfId="0" applyNumberFormat="1" applyFont="1" applyFill="1" applyBorder="1" applyAlignment="1">
      <alignment horizontal="center" vertical="center" wrapText="1"/>
    </xf>
    <xf numFmtId="9" fontId="3" fillId="3" borderId="8" xfId="0" applyNumberFormat="1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justify" vertical="center" wrapText="1"/>
    </xf>
    <xf numFmtId="0" fontId="3" fillId="0" borderId="11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9" fontId="2" fillId="0" borderId="10" xfId="2" applyFont="1" applyBorder="1" applyAlignment="1">
      <alignment horizontal="center" vertical="center" wrapText="1"/>
    </xf>
    <xf numFmtId="9" fontId="2" fillId="0" borderId="9" xfId="2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3" fontId="11" fillId="0" borderId="8" xfId="0" applyNumberFormat="1" applyFont="1" applyFill="1" applyBorder="1" applyAlignment="1">
      <alignment horizontal="center" vertical="center"/>
    </xf>
    <xf numFmtId="1" fontId="11" fillId="0" borderId="8" xfId="0" applyNumberFormat="1" applyFont="1" applyFill="1" applyBorder="1" applyAlignment="1">
      <alignment horizontal="center" vertical="center"/>
    </xf>
    <xf numFmtId="164" fontId="7" fillId="0" borderId="10" xfId="0" applyNumberFormat="1" applyFont="1" applyBorder="1" applyAlignment="1">
      <alignment horizontal="right" vertical="center"/>
    </xf>
    <xf numFmtId="164" fontId="7" fillId="0" borderId="11" xfId="0" applyNumberFormat="1" applyFont="1" applyBorder="1" applyAlignment="1">
      <alignment horizontal="right" vertical="center"/>
    </xf>
    <xf numFmtId="164" fontId="7" fillId="0" borderId="9" xfId="0" applyNumberFormat="1" applyFont="1" applyBorder="1" applyAlignment="1">
      <alignment horizontal="right" vertical="center"/>
    </xf>
    <xf numFmtId="1" fontId="11" fillId="0" borderId="24" xfId="0" applyNumberFormat="1" applyFont="1" applyFill="1" applyBorder="1" applyAlignment="1">
      <alignment horizontal="center" vertical="center"/>
    </xf>
    <xf numFmtId="1" fontId="11" fillId="0" borderId="18" xfId="0" applyNumberFormat="1" applyFont="1" applyFill="1" applyBorder="1" applyAlignment="1">
      <alignment horizontal="center" vertical="center"/>
    </xf>
    <xf numFmtId="1" fontId="11" fillId="0" borderId="23" xfId="0" applyNumberFormat="1" applyFont="1" applyFill="1" applyBorder="1" applyAlignment="1">
      <alignment horizontal="center" vertical="center"/>
    </xf>
    <xf numFmtId="1" fontId="11" fillId="0" borderId="27" xfId="0" applyNumberFormat="1" applyFont="1" applyFill="1" applyBorder="1" applyAlignment="1">
      <alignment horizontal="center" vertical="center"/>
    </xf>
    <xf numFmtId="1" fontId="11" fillId="0" borderId="0" xfId="0" applyNumberFormat="1" applyFont="1" applyFill="1" applyBorder="1" applyAlignment="1">
      <alignment horizontal="center" vertical="center"/>
    </xf>
    <xf numFmtId="1" fontId="11" fillId="0" borderId="20" xfId="0" applyNumberFormat="1" applyFont="1" applyFill="1" applyBorder="1" applyAlignment="1">
      <alignment horizontal="center" vertical="center"/>
    </xf>
    <xf numFmtId="1" fontId="11" fillId="0" borderId="25" xfId="0" applyNumberFormat="1" applyFont="1" applyFill="1" applyBorder="1" applyAlignment="1">
      <alignment horizontal="center" vertical="center"/>
    </xf>
    <xf numFmtId="1" fontId="11" fillId="0" borderId="13" xfId="0" applyNumberFormat="1" applyFont="1" applyFill="1" applyBorder="1" applyAlignment="1">
      <alignment horizontal="center" vertical="center"/>
    </xf>
    <xf numFmtId="1" fontId="11" fillId="0" borderId="21" xfId="0" applyNumberFormat="1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/>
    </xf>
    <xf numFmtId="1" fontId="11" fillId="0" borderId="10" xfId="0" applyNumberFormat="1" applyFont="1" applyFill="1" applyBorder="1" applyAlignment="1">
      <alignment horizontal="center" vertical="center" wrapText="1"/>
    </xf>
    <xf numFmtId="1" fontId="11" fillId="0" borderId="9" xfId="0" applyNumberFormat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/>
    </xf>
    <xf numFmtId="0" fontId="6" fillId="0" borderId="11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164" fontId="2" fillId="0" borderId="10" xfId="0" applyNumberFormat="1" applyFont="1" applyBorder="1" applyAlignment="1">
      <alignment horizontal="right" vertical="center" wrapText="1"/>
    </xf>
    <xf numFmtId="164" fontId="7" fillId="3" borderId="10" xfId="0" applyNumberFormat="1" applyFont="1" applyFill="1" applyBorder="1" applyAlignment="1">
      <alignment horizontal="right" vertical="center" wrapText="1"/>
    </xf>
    <xf numFmtId="164" fontId="2" fillId="0" borderId="11" xfId="0" applyNumberFormat="1" applyFont="1" applyBorder="1" applyAlignment="1">
      <alignment horizontal="right" vertical="center" wrapText="1"/>
    </xf>
    <xf numFmtId="164" fontId="7" fillId="3" borderId="11" xfId="0" applyNumberFormat="1" applyFont="1" applyFill="1" applyBorder="1" applyAlignment="1">
      <alignment horizontal="right" vertical="center" wrapText="1"/>
    </xf>
    <xf numFmtId="164" fontId="2" fillId="0" borderId="9" xfId="0" applyNumberFormat="1" applyFont="1" applyBorder="1" applyAlignment="1">
      <alignment horizontal="right" vertical="center" wrapText="1"/>
    </xf>
    <xf numFmtId="164" fontId="7" fillId="3" borderId="9" xfId="0" applyNumberFormat="1" applyFont="1" applyFill="1" applyBorder="1" applyAlignment="1">
      <alignment horizontal="right" vertical="center" wrapText="1"/>
    </xf>
    <xf numFmtId="0" fontId="10" fillId="0" borderId="8" xfId="0" applyNumberFormat="1" applyFont="1" applyFill="1" applyBorder="1" applyAlignment="1" applyProtection="1">
      <alignment horizontal="center" vertical="center" wrapText="1"/>
    </xf>
    <xf numFmtId="1" fontId="10" fillId="0" borderId="8" xfId="0" applyNumberFormat="1" applyFont="1" applyFill="1" applyBorder="1" applyAlignment="1" applyProtection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3" fontId="10" fillId="0" borderId="8" xfId="0" applyNumberFormat="1" applyFont="1" applyFill="1" applyBorder="1" applyAlignment="1" applyProtection="1">
      <alignment horizontal="center" vertical="center" wrapText="1"/>
    </xf>
    <xf numFmtId="0" fontId="10" fillId="0" borderId="8" xfId="0" applyFont="1" applyFill="1" applyBorder="1" applyAlignment="1" applyProtection="1">
      <alignment horizontal="center" vertical="center" wrapText="1"/>
      <protection locked="0"/>
    </xf>
    <xf numFmtId="3" fontId="11" fillId="0" borderId="18" xfId="0" applyNumberFormat="1" applyFont="1" applyFill="1" applyBorder="1" applyAlignment="1">
      <alignment horizontal="center" vertical="center"/>
    </xf>
    <xf numFmtId="3" fontId="11" fillId="0" borderId="13" xfId="0" applyNumberFormat="1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/>
    </xf>
    <xf numFmtId="1" fontId="11" fillId="0" borderId="28" xfId="0" applyNumberFormat="1" applyFont="1" applyFill="1" applyBorder="1" applyAlignment="1">
      <alignment horizontal="center" vertical="center"/>
    </xf>
    <xf numFmtId="164" fontId="2" fillId="3" borderId="10" xfId="0" applyNumberFormat="1" applyFont="1" applyFill="1" applyBorder="1" applyAlignment="1">
      <alignment horizontal="right" vertical="center" wrapText="1"/>
    </xf>
    <xf numFmtId="164" fontId="2" fillId="0" borderId="10" xfId="0" applyNumberFormat="1" applyFont="1" applyBorder="1" applyAlignment="1">
      <alignment horizontal="right" vertical="center"/>
    </xf>
    <xf numFmtId="164" fontId="2" fillId="3" borderId="9" xfId="0" applyNumberFormat="1" applyFont="1" applyFill="1" applyBorder="1" applyAlignment="1">
      <alignment horizontal="right" vertical="center" wrapText="1"/>
    </xf>
    <xf numFmtId="164" fontId="2" fillId="0" borderId="9" xfId="0" applyNumberFormat="1" applyFont="1" applyBorder="1" applyAlignment="1">
      <alignment horizontal="right" vertical="center"/>
    </xf>
    <xf numFmtId="0" fontId="4" fillId="2" borderId="4" xfId="0" applyFont="1" applyFill="1" applyBorder="1" applyAlignment="1">
      <alignment horizontal="left" vertical="center" wrapText="1"/>
    </xf>
    <xf numFmtId="0" fontId="14" fillId="0" borderId="21" xfId="0" applyFont="1" applyBorder="1" applyAlignment="1">
      <alignment vertical="center" wrapText="1"/>
    </xf>
    <xf numFmtId="0" fontId="6" fillId="0" borderId="24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justify" vertical="center" wrapText="1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justify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85"/>
  <sheetViews>
    <sheetView tabSelected="1" view="pageLayout" topLeftCell="A109" zoomScale="90" zoomScaleNormal="100" zoomScalePageLayoutView="90" workbookViewId="0">
      <selection activeCell="C109" sqref="C109"/>
    </sheetView>
  </sheetViews>
  <sheetFormatPr defaultRowHeight="16.5" x14ac:dyDescent="0.25"/>
  <cols>
    <col min="1" max="1" width="3.28515625" style="70" customWidth="1"/>
    <col min="2" max="2" width="113.42578125" style="1" customWidth="1"/>
    <col min="3" max="3" width="9.42578125" style="43" customWidth="1"/>
    <col min="4" max="4" width="9.28515625" style="24" bestFit="1" customWidth="1"/>
    <col min="5" max="7" width="9.28515625" style="43" customWidth="1"/>
    <col min="8" max="8" width="9.42578125" style="1" customWidth="1"/>
    <col min="9" max="9" width="9.28515625" style="24" bestFit="1" customWidth="1"/>
    <col min="10" max="10" width="15.5703125" style="1" customWidth="1"/>
    <col min="11" max="11" width="12.28515625" style="1" customWidth="1"/>
    <col min="12" max="12" width="11.42578125" style="12" customWidth="1"/>
    <col min="13" max="13" width="13" style="43" customWidth="1"/>
    <col min="14" max="16384" width="9.140625" style="1"/>
  </cols>
  <sheetData>
    <row r="1" spans="1:13" ht="89.25" x14ac:dyDescent="0.25">
      <c r="A1" s="70" t="s">
        <v>242</v>
      </c>
      <c r="B1" s="213" t="s">
        <v>243</v>
      </c>
      <c r="C1" s="214" t="s">
        <v>239</v>
      </c>
      <c r="D1" s="215" t="s">
        <v>0</v>
      </c>
      <c r="E1" s="216" t="s">
        <v>235</v>
      </c>
      <c r="F1" s="216" t="s">
        <v>236</v>
      </c>
      <c r="G1" s="217" t="s">
        <v>237</v>
      </c>
      <c r="H1" s="215" t="s">
        <v>213</v>
      </c>
      <c r="I1" s="215" t="s">
        <v>214</v>
      </c>
      <c r="J1" s="215" t="s">
        <v>215</v>
      </c>
      <c r="K1" s="215" t="s">
        <v>216</v>
      </c>
      <c r="L1" s="215" t="s">
        <v>217</v>
      </c>
      <c r="M1" s="217" t="s">
        <v>238</v>
      </c>
    </row>
    <row r="2" spans="1:13" x14ac:dyDescent="0.3">
      <c r="A2" s="71">
        <v>1</v>
      </c>
      <c r="B2" s="72">
        <v>2</v>
      </c>
      <c r="C2" s="74">
        <v>3</v>
      </c>
      <c r="D2" s="73">
        <v>4</v>
      </c>
      <c r="E2" s="93">
        <v>5</v>
      </c>
      <c r="F2" s="93">
        <v>6</v>
      </c>
      <c r="G2" s="94">
        <v>7</v>
      </c>
      <c r="H2" s="73">
        <v>8</v>
      </c>
      <c r="I2" s="73">
        <v>9</v>
      </c>
      <c r="J2" s="73">
        <v>10</v>
      </c>
      <c r="K2" s="73">
        <v>11</v>
      </c>
      <c r="L2" s="73">
        <v>12</v>
      </c>
      <c r="M2" s="74">
        <v>13</v>
      </c>
    </row>
    <row r="3" spans="1:13" x14ac:dyDescent="0.25">
      <c r="B3" s="158" t="s">
        <v>1</v>
      </c>
      <c r="C3" s="158"/>
      <c r="D3" s="158"/>
      <c r="E3" s="158"/>
      <c r="F3" s="158"/>
      <c r="G3" s="158"/>
      <c r="H3" s="158"/>
      <c r="I3" s="158"/>
      <c r="J3" s="158"/>
      <c r="K3" s="158"/>
      <c r="L3" s="13"/>
      <c r="M3" s="80"/>
    </row>
    <row r="4" spans="1:13" x14ac:dyDescent="0.25">
      <c r="B4" s="144" t="s">
        <v>2</v>
      </c>
      <c r="C4" s="144"/>
      <c r="D4" s="144"/>
      <c r="E4" s="144"/>
      <c r="F4" s="144"/>
      <c r="G4" s="144"/>
      <c r="H4" s="144"/>
      <c r="I4" s="144"/>
      <c r="J4" s="144"/>
      <c r="K4" s="144"/>
      <c r="M4" s="46"/>
    </row>
    <row r="5" spans="1:13" x14ac:dyDescent="0.25">
      <c r="A5" s="70">
        <v>1</v>
      </c>
      <c r="B5" s="61" t="s">
        <v>3</v>
      </c>
      <c r="C5" s="56" t="s">
        <v>240</v>
      </c>
      <c r="D5" s="25">
        <v>1200</v>
      </c>
      <c r="E5" s="35"/>
      <c r="F5" s="35"/>
      <c r="G5" s="36"/>
      <c r="H5" s="2"/>
      <c r="I5" s="28"/>
      <c r="J5" s="2">
        <f t="shared" ref="J5:J8" si="0">SUM(H5*I5,H5)</f>
        <v>0</v>
      </c>
      <c r="K5" s="3">
        <f t="shared" ref="K5:K8" si="1">D5*H5</f>
        <v>0</v>
      </c>
      <c r="L5" s="14">
        <f t="shared" ref="L5:L8" si="2">D5*J5</f>
        <v>0</v>
      </c>
      <c r="M5" s="46"/>
    </row>
    <row r="6" spans="1:13" ht="73.5" customHeight="1" x14ac:dyDescent="0.25">
      <c r="A6" s="70">
        <v>2</v>
      </c>
      <c r="B6" s="62" t="s">
        <v>4</v>
      </c>
      <c r="C6" s="56" t="s">
        <v>240</v>
      </c>
      <c r="D6" s="25">
        <v>30</v>
      </c>
      <c r="E6" s="35"/>
      <c r="F6" s="35"/>
      <c r="G6" s="36"/>
      <c r="H6" s="2"/>
      <c r="I6" s="28"/>
      <c r="J6" s="2">
        <f t="shared" si="0"/>
        <v>0</v>
      </c>
      <c r="K6" s="3">
        <f t="shared" si="1"/>
        <v>0</v>
      </c>
      <c r="L6" s="14">
        <f t="shared" si="2"/>
        <v>0</v>
      </c>
      <c r="M6" s="46"/>
    </row>
    <row r="7" spans="1:13" x14ac:dyDescent="0.25">
      <c r="A7" s="70">
        <v>3</v>
      </c>
      <c r="B7" s="62" t="s">
        <v>5</v>
      </c>
      <c r="C7" s="56" t="s">
        <v>240</v>
      </c>
      <c r="D7" s="25">
        <v>40</v>
      </c>
      <c r="E7" s="35"/>
      <c r="F7" s="35"/>
      <c r="G7" s="36"/>
      <c r="H7" s="2"/>
      <c r="I7" s="28"/>
      <c r="J7" s="2">
        <f t="shared" si="0"/>
        <v>0</v>
      </c>
      <c r="K7" s="3">
        <f t="shared" si="1"/>
        <v>0</v>
      </c>
      <c r="L7" s="14">
        <f t="shared" si="2"/>
        <v>0</v>
      </c>
      <c r="M7" s="47"/>
    </row>
    <row r="8" spans="1:13" ht="31.5" x14ac:dyDescent="0.25">
      <c r="A8" s="70">
        <v>4</v>
      </c>
      <c r="B8" s="61" t="s">
        <v>6</v>
      </c>
      <c r="C8" s="56" t="s">
        <v>240</v>
      </c>
      <c r="D8" s="25">
        <v>700</v>
      </c>
      <c r="E8" s="35"/>
      <c r="F8" s="35"/>
      <c r="G8" s="36"/>
      <c r="H8" s="2"/>
      <c r="I8" s="28"/>
      <c r="J8" s="2">
        <f t="shared" si="0"/>
        <v>0</v>
      </c>
      <c r="K8" s="3">
        <f t="shared" si="1"/>
        <v>0</v>
      </c>
      <c r="L8" s="14">
        <f t="shared" si="2"/>
        <v>0</v>
      </c>
      <c r="M8" s="47"/>
    </row>
    <row r="9" spans="1:13" x14ac:dyDescent="0.25">
      <c r="B9" s="130" t="s">
        <v>218</v>
      </c>
      <c r="C9" s="130"/>
      <c r="D9" s="131"/>
      <c r="E9" s="131"/>
      <c r="F9" s="131"/>
      <c r="G9" s="131"/>
      <c r="H9" s="131"/>
      <c r="I9" s="131"/>
      <c r="J9" s="131"/>
      <c r="K9" s="4">
        <f>SUM(K5:K8)</f>
        <v>0</v>
      </c>
      <c r="L9" s="15">
        <f t="shared" ref="L9" si="3">SUM(L5:L8)</f>
        <v>0</v>
      </c>
      <c r="M9" s="45"/>
    </row>
    <row r="10" spans="1:13" x14ac:dyDescent="0.25">
      <c r="B10" s="116" t="s">
        <v>7</v>
      </c>
      <c r="C10" s="116"/>
      <c r="D10" s="116"/>
      <c r="E10" s="116"/>
      <c r="F10" s="116"/>
      <c r="G10" s="116"/>
      <c r="H10" s="116"/>
      <c r="I10" s="116"/>
      <c r="J10" s="116"/>
      <c r="K10" s="116"/>
      <c r="L10" s="13"/>
      <c r="M10" s="44"/>
    </row>
    <row r="11" spans="1:13" x14ac:dyDescent="0.25">
      <c r="B11" s="119" t="s">
        <v>8</v>
      </c>
      <c r="C11" s="119"/>
      <c r="D11" s="119"/>
      <c r="E11" s="119"/>
      <c r="F11" s="119"/>
      <c r="G11" s="119"/>
      <c r="H11" s="119"/>
      <c r="I11" s="119"/>
      <c r="J11" s="119"/>
      <c r="K11" s="119"/>
      <c r="M11" s="47"/>
    </row>
    <row r="12" spans="1:13" ht="15" customHeight="1" x14ac:dyDescent="0.25">
      <c r="A12" s="78">
        <v>1</v>
      </c>
      <c r="B12" s="203" t="s">
        <v>9</v>
      </c>
      <c r="C12" s="191" t="s">
        <v>241</v>
      </c>
      <c r="D12" s="159" t="s">
        <v>202</v>
      </c>
      <c r="E12" s="104"/>
      <c r="F12" s="104"/>
      <c r="G12" s="107"/>
      <c r="H12" s="140"/>
      <c r="I12" s="166"/>
      <c r="J12" s="207">
        <f t="shared" ref="J12" si="4">SUM(H12*I12,H12)</f>
        <v>0</v>
      </c>
      <c r="K12" s="208">
        <f t="shared" ref="K12" si="5">D12*H12</f>
        <v>0</v>
      </c>
      <c r="L12" s="186">
        <f t="shared" ref="L12" si="6">D12*J12</f>
        <v>0</v>
      </c>
      <c r="M12" s="110"/>
    </row>
    <row r="13" spans="1:13" ht="15" customHeight="1" x14ac:dyDescent="0.25">
      <c r="A13" s="78"/>
      <c r="B13" s="100" t="s">
        <v>10</v>
      </c>
      <c r="C13" s="194"/>
      <c r="D13" s="160"/>
      <c r="E13" s="105"/>
      <c r="F13" s="105"/>
      <c r="G13" s="108"/>
      <c r="H13" s="164"/>
      <c r="I13" s="167"/>
      <c r="J13" s="209"/>
      <c r="K13" s="210"/>
      <c r="L13" s="187"/>
      <c r="M13" s="111"/>
    </row>
    <row r="14" spans="1:13" x14ac:dyDescent="0.25">
      <c r="A14" s="78"/>
      <c r="B14" s="100" t="s">
        <v>11</v>
      </c>
      <c r="C14" s="194"/>
      <c r="D14" s="160"/>
      <c r="E14" s="105"/>
      <c r="F14" s="105"/>
      <c r="G14" s="108"/>
      <c r="H14" s="164"/>
      <c r="I14" s="167"/>
      <c r="J14" s="209"/>
      <c r="K14" s="210"/>
      <c r="L14" s="187"/>
      <c r="M14" s="111"/>
    </row>
    <row r="15" spans="1:13" ht="15" customHeight="1" x14ac:dyDescent="0.25">
      <c r="A15" s="78"/>
      <c r="B15" s="100" t="s">
        <v>12</v>
      </c>
      <c r="C15" s="194"/>
      <c r="D15" s="160"/>
      <c r="E15" s="105"/>
      <c r="F15" s="105"/>
      <c r="G15" s="108"/>
      <c r="H15" s="164"/>
      <c r="I15" s="167"/>
      <c r="J15" s="209"/>
      <c r="K15" s="210"/>
      <c r="L15" s="187"/>
      <c r="M15" s="111"/>
    </row>
    <row r="16" spans="1:13" x14ac:dyDescent="0.25">
      <c r="A16" s="78"/>
      <c r="B16" s="100" t="s">
        <v>13</v>
      </c>
      <c r="C16" s="194"/>
      <c r="D16" s="160"/>
      <c r="E16" s="105"/>
      <c r="F16" s="105"/>
      <c r="G16" s="108"/>
      <c r="H16" s="164"/>
      <c r="I16" s="167"/>
      <c r="J16" s="209"/>
      <c r="K16" s="210"/>
      <c r="L16" s="187"/>
      <c r="M16" s="111"/>
    </row>
    <row r="17" spans="1:13" ht="15" customHeight="1" x14ac:dyDescent="0.25">
      <c r="A17" s="78"/>
      <c r="B17" s="100" t="s">
        <v>201</v>
      </c>
      <c r="C17" s="194"/>
      <c r="D17" s="160"/>
      <c r="E17" s="105"/>
      <c r="F17" s="105"/>
      <c r="G17" s="108"/>
      <c r="H17" s="164"/>
      <c r="I17" s="167"/>
      <c r="J17" s="209"/>
      <c r="K17" s="210"/>
      <c r="L17" s="187"/>
      <c r="M17" s="111"/>
    </row>
    <row r="18" spans="1:13" ht="15" customHeight="1" x14ac:dyDescent="0.25">
      <c r="A18" s="78"/>
      <c r="B18" s="100" t="s">
        <v>14</v>
      </c>
      <c r="C18" s="194"/>
      <c r="D18" s="160"/>
      <c r="E18" s="105"/>
      <c r="F18" s="105"/>
      <c r="G18" s="108"/>
      <c r="H18" s="164"/>
      <c r="I18" s="167"/>
      <c r="J18" s="209"/>
      <c r="K18" s="210"/>
      <c r="L18" s="187"/>
      <c r="M18" s="111"/>
    </row>
    <row r="19" spans="1:13" ht="15" customHeight="1" x14ac:dyDescent="0.25">
      <c r="A19" s="78"/>
      <c r="B19" s="100" t="s">
        <v>15</v>
      </c>
      <c r="C19" s="194"/>
      <c r="D19" s="160"/>
      <c r="E19" s="105"/>
      <c r="F19" s="105"/>
      <c r="G19" s="108"/>
      <c r="H19" s="164"/>
      <c r="I19" s="167"/>
      <c r="J19" s="209"/>
      <c r="K19" s="210"/>
      <c r="L19" s="187"/>
      <c r="M19" s="111"/>
    </row>
    <row r="20" spans="1:13" ht="15" customHeight="1" x14ac:dyDescent="0.25">
      <c r="A20" s="78"/>
      <c r="B20" s="100" t="s">
        <v>16</v>
      </c>
      <c r="C20" s="194"/>
      <c r="D20" s="160"/>
      <c r="E20" s="105"/>
      <c r="F20" s="105"/>
      <c r="G20" s="108"/>
      <c r="H20" s="164"/>
      <c r="I20" s="167"/>
      <c r="J20" s="209"/>
      <c r="K20" s="210"/>
      <c r="L20" s="187"/>
      <c r="M20" s="111"/>
    </row>
    <row r="21" spans="1:13" ht="15" customHeight="1" x14ac:dyDescent="0.25">
      <c r="A21" s="78"/>
      <c r="B21" s="204" t="s">
        <v>245</v>
      </c>
      <c r="C21" s="194"/>
      <c r="D21" s="160"/>
      <c r="E21" s="105"/>
      <c r="F21" s="105"/>
      <c r="G21" s="108"/>
      <c r="H21" s="164"/>
      <c r="I21" s="167"/>
      <c r="J21" s="209"/>
      <c r="K21" s="210"/>
      <c r="L21" s="187"/>
      <c r="M21" s="111"/>
    </row>
    <row r="22" spans="1:13" ht="15" customHeight="1" x14ac:dyDescent="0.25">
      <c r="A22" s="78"/>
      <c r="B22" s="205" t="s">
        <v>17</v>
      </c>
      <c r="C22" s="194"/>
      <c r="D22" s="160"/>
      <c r="E22" s="105"/>
      <c r="F22" s="105"/>
      <c r="G22" s="108"/>
      <c r="H22" s="164"/>
      <c r="I22" s="167"/>
      <c r="J22" s="209"/>
      <c r="K22" s="210"/>
      <c r="L22" s="187"/>
      <c r="M22" s="111"/>
    </row>
    <row r="23" spans="1:13" ht="15" customHeight="1" x14ac:dyDescent="0.25">
      <c r="A23" s="78"/>
      <c r="B23" s="206" t="s">
        <v>18</v>
      </c>
      <c r="C23" s="197"/>
      <c r="D23" s="161"/>
      <c r="E23" s="106"/>
      <c r="F23" s="106"/>
      <c r="G23" s="109"/>
      <c r="H23" s="165"/>
      <c r="I23" s="168"/>
      <c r="J23" s="211"/>
      <c r="K23" s="212"/>
      <c r="L23" s="188"/>
      <c r="M23" s="112"/>
    </row>
    <row r="24" spans="1:13" ht="15" customHeight="1" x14ac:dyDescent="0.25">
      <c r="B24" s="148" t="s">
        <v>218</v>
      </c>
      <c r="C24" s="130"/>
      <c r="D24" s="131"/>
      <c r="E24" s="131"/>
      <c r="F24" s="131"/>
      <c r="G24" s="131"/>
      <c r="H24" s="131"/>
      <c r="I24" s="131"/>
      <c r="J24" s="131"/>
      <c r="K24" s="2"/>
      <c r="L24" s="16"/>
      <c r="M24" s="45"/>
    </row>
    <row r="25" spans="1:13" ht="15.75" customHeight="1" x14ac:dyDescent="0.25">
      <c r="B25" s="115" t="s">
        <v>19</v>
      </c>
      <c r="C25" s="116"/>
      <c r="D25" s="116"/>
      <c r="E25" s="116"/>
      <c r="F25" s="116"/>
      <c r="G25" s="116"/>
      <c r="H25" s="116"/>
      <c r="I25" s="116"/>
      <c r="J25" s="116"/>
      <c r="K25" s="116"/>
      <c r="L25" s="13"/>
      <c r="M25" s="44"/>
    </row>
    <row r="26" spans="1:13" x14ac:dyDescent="0.25">
      <c r="B26" s="118" t="s">
        <v>20</v>
      </c>
      <c r="C26" s="119"/>
      <c r="D26" s="119"/>
      <c r="E26" s="119"/>
      <c r="F26" s="119"/>
      <c r="G26" s="119"/>
      <c r="H26" s="119"/>
      <c r="I26" s="119"/>
      <c r="J26" s="119"/>
      <c r="K26" s="119"/>
      <c r="M26" s="47"/>
    </row>
    <row r="27" spans="1:13" ht="15" customHeight="1" x14ac:dyDescent="0.25">
      <c r="A27" s="70">
        <v>1</v>
      </c>
      <c r="B27" s="173" t="s">
        <v>21</v>
      </c>
      <c r="C27" s="107" t="s">
        <v>240</v>
      </c>
      <c r="D27" s="174">
        <v>150</v>
      </c>
      <c r="E27" s="104"/>
      <c r="F27" s="113"/>
      <c r="G27" s="104"/>
      <c r="H27" s="169"/>
      <c r="I27" s="171"/>
      <c r="J27" s="207">
        <f t="shared" ref="J27" si="7">SUM(H27*I27,H27)</f>
        <v>0</v>
      </c>
      <c r="K27" s="208">
        <f t="shared" ref="K27" si="8">D27*H27</f>
        <v>0</v>
      </c>
      <c r="L27" s="186">
        <f t="shared" ref="L27" si="9">D27*J27</f>
        <v>0</v>
      </c>
      <c r="M27" s="47"/>
    </row>
    <row r="28" spans="1:13" ht="15" customHeight="1" x14ac:dyDescent="0.25">
      <c r="B28" s="173"/>
      <c r="C28" s="109"/>
      <c r="D28" s="174"/>
      <c r="E28" s="106"/>
      <c r="F28" s="114"/>
      <c r="G28" s="106"/>
      <c r="H28" s="170"/>
      <c r="I28" s="172"/>
      <c r="J28" s="211"/>
      <c r="K28" s="212"/>
      <c r="L28" s="188"/>
      <c r="M28" s="45"/>
    </row>
    <row r="29" spans="1:13" ht="15.75" customHeight="1" thickBot="1" x14ac:dyDescent="0.3">
      <c r="B29" s="148" t="s">
        <v>218</v>
      </c>
      <c r="C29" s="148"/>
      <c r="D29" s="149"/>
      <c r="E29" s="149"/>
      <c r="F29" s="149"/>
      <c r="G29" s="149"/>
      <c r="H29" s="149"/>
      <c r="I29" s="149"/>
      <c r="J29" s="149"/>
      <c r="K29" s="5"/>
      <c r="L29" s="16"/>
      <c r="M29" s="47"/>
    </row>
    <row r="30" spans="1:13" x14ac:dyDescent="0.25">
      <c r="B30" s="132" t="s">
        <v>22</v>
      </c>
      <c r="C30" s="133"/>
      <c r="D30" s="133"/>
      <c r="E30" s="133"/>
      <c r="F30" s="133"/>
      <c r="G30" s="133"/>
      <c r="H30" s="133"/>
      <c r="I30" s="133"/>
      <c r="J30" s="133"/>
      <c r="K30" s="133"/>
      <c r="L30" s="13"/>
      <c r="M30" s="44"/>
    </row>
    <row r="31" spans="1:13" x14ac:dyDescent="0.25">
      <c r="A31" s="70">
        <v>1</v>
      </c>
      <c r="B31" s="118" t="s">
        <v>23</v>
      </c>
      <c r="C31" s="119"/>
      <c r="D31" s="119"/>
      <c r="E31" s="119"/>
      <c r="F31" s="119"/>
      <c r="G31" s="119"/>
      <c r="H31" s="119"/>
      <c r="I31" s="119"/>
      <c r="J31" s="119"/>
      <c r="K31" s="119"/>
      <c r="M31" s="47"/>
    </row>
    <row r="32" spans="1:13" ht="31.5" x14ac:dyDescent="0.25">
      <c r="B32" s="62" t="s">
        <v>24</v>
      </c>
      <c r="C32" s="75" t="s">
        <v>240</v>
      </c>
      <c r="D32" s="25">
        <v>200</v>
      </c>
      <c r="E32" s="35"/>
      <c r="F32" s="35"/>
      <c r="G32" s="36"/>
      <c r="H32" s="2"/>
      <c r="I32" s="28"/>
      <c r="J32" s="2">
        <f t="shared" ref="J32" si="10">SUM(H32*I32,H32)</f>
        <v>0</v>
      </c>
      <c r="K32" s="10">
        <f t="shared" ref="K32" si="11">D32*H32</f>
        <v>0</v>
      </c>
      <c r="L32" s="17">
        <f t="shared" ref="L32" si="12">D32*J32</f>
        <v>0</v>
      </c>
      <c r="M32" s="45"/>
    </row>
    <row r="33" spans="1:13" ht="15" customHeight="1" thickBot="1" x14ac:dyDescent="0.3">
      <c r="B33" s="130" t="s">
        <v>218</v>
      </c>
      <c r="C33" s="130"/>
      <c r="D33" s="131"/>
      <c r="E33" s="131"/>
      <c r="F33" s="131"/>
      <c r="G33" s="131"/>
      <c r="H33" s="131"/>
      <c r="I33" s="131"/>
      <c r="J33" s="131"/>
      <c r="K33" s="2"/>
      <c r="L33" s="16"/>
      <c r="M33" s="46"/>
    </row>
    <row r="34" spans="1:13" x14ac:dyDescent="0.25">
      <c r="B34" s="132" t="s">
        <v>25</v>
      </c>
      <c r="C34" s="133"/>
      <c r="D34" s="133"/>
      <c r="E34" s="133"/>
      <c r="F34" s="133"/>
      <c r="G34" s="133"/>
      <c r="H34" s="133"/>
      <c r="I34" s="133"/>
      <c r="J34" s="133"/>
      <c r="K34" s="133"/>
      <c r="L34" s="13"/>
      <c r="M34" s="81"/>
    </row>
    <row r="35" spans="1:13" x14ac:dyDescent="0.25">
      <c r="A35" s="70">
        <v>1</v>
      </c>
      <c r="B35" s="118" t="s">
        <v>26</v>
      </c>
      <c r="C35" s="119"/>
      <c r="D35" s="119"/>
      <c r="E35" s="119"/>
      <c r="F35" s="119"/>
      <c r="G35" s="119"/>
      <c r="H35" s="119"/>
      <c r="I35" s="119"/>
      <c r="J35" s="119"/>
      <c r="K35" s="119"/>
      <c r="M35" s="46"/>
    </row>
    <row r="36" spans="1:13" ht="31.5" x14ac:dyDescent="0.25">
      <c r="B36" s="61" t="s">
        <v>27</v>
      </c>
      <c r="C36" s="56" t="s">
        <v>240</v>
      </c>
      <c r="D36" s="25">
        <v>30</v>
      </c>
      <c r="E36" s="35"/>
      <c r="F36" s="35"/>
      <c r="G36" s="36"/>
      <c r="H36" s="2"/>
      <c r="I36" s="28"/>
      <c r="J36" s="2">
        <f t="shared" ref="J36" si="13">SUM(H36*I36,H36)</f>
        <v>0</v>
      </c>
      <c r="K36" s="10">
        <f t="shared" ref="K36" si="14">D36*H36</f>
        <v>0</v>
      </c>
      <c r="L36" s="17">
        <f t="shared" ref="L36" si="15">D36*J36</f>
        <v>0</v>
      </c>
      <c r="M36" s="46"/>
    </row>
    <row r="37" spans="1:13" ht="15.75" customHeight="1" thickBot="1" x14ac:dyDescent="0.3">
      <c r="B37" s="148" t="s">
        <v>218</v>
      </c>
      <c r="C37" s="148"/>
      <c r="D37" s="149"/>
      <c r="E37" s="149"/>
      <c r="F37" s="149"/>
      <c r="G37" s="149"/>
      <c r="H37" s="149"/>
      <c r="I37" s="149"/>
      <c r="J37" s="149"/>
      <c r="K37" s="5"/>
      <c r="L37" s="16"/>
      <c r="M37" s="47"/>
    </row>
    <row r="38" spans="1:13" x14ac:dyDescent="0.25">
      <c r="B38" s="145" t="s">
        <v>28</v>
      </c>
      <c r="C38" s="146"/>
      <c r="D38" s="146"/>
      <c r="E38" s="146"/>
      <c r="F38" s="146"/>
      <c r="G38" s="146"/>
      <c r="H38" s="146"/>
      <c r="I38" s="146"/>
      <c r="J38" s="146"/>
      <c r="K38" s="146"/>
      <c r="L38" s="13"/>
      <c r="M38" s="44"/>
    </row>
    <row r="39" spans="1:13" x14ac:dyDescent="0.25">
      <c r="A39" s="70">
        <v>1</v>
      </c>
      <c r="B39" s="118" t="s">
        <v>29</v>
      </c>
      <c r="C39" s="119"/>
      <c r="D39" s="119"/>
      <c r="E39" s="119"/>
      <c r="F39" s="119"/>
      <c r="G39" s="119"/>
      <c r="H39" s="119"/>
      <c r="I39" s="119"/>
      <c r="J39" s="119"/>
      <c r="K39" s="119"/>
      <c r="M39" s="48"/>
    </row>
    <row r="40" spans="1:13" ht="47.25" x14ac:dyDescent="0.25">
      <c r="B40" s="62" t="s">
        <v>30</v>
      </c>
      <c r="C40" s="56" t="s">
        <v>240</v>
      </c>
      <c r="D40" s="25">
        <v>20</v>
      </c>
      <c r="E40" s="41"/>
      <c r="F40" s="41"/>
      <c r="G40" s="41"/>
      <c r="H40" s="6"/>
      <c r="I40" s="28"/>
      <c r="J40" s="2">
        <f t="shared" ref="J40" si="16">SUM(H40*I40,H40)</f>
        <v>0</v>
      </c>
      <c r="K40" s="10">
        <f t="shared" ref="K40" si="17">D40*H40</f>
        <v>0</v>
      </c>
      <c r="L40" s="17">
        <f t="shared" ref="L40" si="18">D40*J40</f>
        <v>0</v>
      </c>
      <c r="M40" s="46"/>
    </row>
    <row r="41" spans="1:13" ht="15" customHeight="1" thickBot="1" x14ac:dyDescent="0.3">
      <c r="B41" s="148" t="s">
        <v>218</v>
      </c>
      <c r="C41" s="148"/>
      <c r="D41" s="149"/>
      <c r="E41" s="149"/>
      <c r="F41" s="149"/>
      <c r="G41" s="149"/>
      <c r="H41" s="149"/>
      <c r="I41" s="149"/>
      <c r="J41" s="149"/>
      <c r="K41" s="5"/>
      <c r="L41" s="16"/>
      <c r="M41" s="46"/>
    </row>
    <row r="42" spans="1:13" x14ac:dyDescent="0.25">
      <c r="B42" s="132" t="s">
        <v>31</v>
      </c>
      <c r="C42" s="133"/>
      <c r="D42" s="133"/>
      <c r="E42" s="133"/>
      <c r="F42" s="133"/>
      <c r="G42" s="133"/>
      <c r="H42" s="133"/>
      <c r="I42" s="133"/>
      <c r="J42" s="133"/>
      <c r="K42" s="133"/>
      <c r="L42" s="13"/>
      <c r="M42" s="81"/>
    </row>
    <row r="43" spans="1:13" x14ac:dyDescent="0.25">
      <c r="A43" s="70">
        <v>1</v>
      </c>
      <c r="B43" s="143" t="s">
        <v>32</v>
      </c>
      <c r="C43" s="144"/>
      <c r="D43" s="144"/>
      <c r="E43" s="144"/>
      <c r="F43" s="144"/>
      <c r="G43" s="144"/>
      <c r="H43" s="144"/>
      <c r="I43" s="144"/>
      <c r="J43" s="144"/>
      <c r="K43" s="144"/>
      <c r="M43" s="47"/>
    </row>
    <row r="44" spans="1:13" x14ac:dyDescent="0.25">
      <c r="B44" s="62" t="s">
        <v>33</v>
      </c>
      <c r="C44" s="36" t="s">
        <v>240</v>
      </c>
      <c r="D44" s="25">
        <v>600</v>
      </c>
      <c r="E44" s="35"/>
      <c r="F44" s="35"/>
      <c r="G44" s="36"/>
      <c r="H44" s="2"/>
      <c r="I44" s="8"/>
      <c r="J44" s="2">
        <f t="shared" ref="J44" si="19">SUM(H44*I44,H44)</f>
        <v>0</v>
      </c>
      <c r="K44" s="10">
        <f t="shared" ref="K44" si="20">D44*H44</f>
        <v>0</v>
      </c>
      <c r="L44" s="17">
        <f t="shared" ref="L44" si="21">D44*J44</f>
        <v>0</v>
      </c>
      <c r="M44" s="47"/>
    </row>
    <row r="45" spans="1:13" ht="15" customHeight="1" thickBot="1" x14ac:dyDescent="0.3">
      <c r="B45" s="148" t="s">
        <v>218</v>
      </c>
      <c r="C45" s="148"/>
      <c r="D45" s="149"/>
      <c r="E45" s="149"/>
      <c r="F45" s="149"/>
      <c r="G45" s="149"/>
      <c r="H45" s="149"/>
      <c r="I45" s="149"/>
      <c r="J45" s="149"/>
      <c r="K45" s="5"/>
      <c r="L45" s="16"/>
      <c r="M45" s="49"/>
    </row>
    <row r="46" spans="1:13" x14ac:dyDescent="0.25">
      <c r="B46" s="132" t="s">
        <v>34</v>
      </c>
      <c r="C46" s="133"/>
      <c r="D46" s="133"/>
      <c r="E46" s="133"/>
      <c r="F46" s="133"/>
      <c r="G46" s="133"/>
      <c r="H46" s="133"/>
      <c r="I46" s="133"/>
      <c r="J46" s="133"/>
      <c r="K46" s="133"/>
      <c r="L46" s="13"/>
      <c r="M46" s="81"/>
    </row>
    <row r="47" spans="1:13" x14ac:dyDescent="0.25">
      <c r="B47" s="118" t="s">
        <v>35</v>
      </c>
      <c r="C47" s="119"/>
      <c r="D47" s="119"/>
      <c r="E47" s="119"/>
      <c r="F47" s="119"/>
      <c r="G47" s="119"/>
      <c r="H47" s="119"/>
      <c r="I47" s="119"/>
      <c r="J47" s="119"/>
      <c r="K47" s="119"/>
      <c r="M47" s="46"/>
    </row>
    <row r="48" spans="1:13" ht="31.5" x14ac:dyDescent="0.25">
      <c r="A48" s="70">
        <v>1</v>
      </c>
      <c r="B48" s="63" t="s">
        <v>36</v>
      </c>
      <c r="C48" s="56" t="s">
        <v>240</v>
      </c>
      <c r="D48" s="26">
        <v>100</v>
      </c>
      <c r="E48" s="35"/>
      <c r="F48" s="35"/>
      <c r="G48" s="36"/>
      <c r="H48" s="3"/>
      <c r="I48" s="29"/>
      <c r="J48" s="2">
        <f t="shared" ref="J48:J51" si="22">SUM(H48*I48,H48)</f>
        <v>0</v>
      </c>
      <c r="K48" s="3">
        <f t="shared" ref="K48:K51" si="23">D48*H48</f>
        <v>0</v>
      </c>
      <c r="L48" s="14">
        <f t="shared" ref="L48:L51" si="24">D48*J48</f>
        <v>0</v>
      </c>
      <c r="M48" s="46"/>
    </row>
    <row r="49" spans="1:13" x14ac:dyDescent="0.25">
      <c r="A49" s="70">
        <v>2</v>
      </c>
      <c r="B49" s="63" t="s">
        <v>37</v>
      </c>
      <c r="C49" s="56" t="s">
        <v>240</v>
      </c>
      <c r="D49" s="26">
        <v>75</v>
      </c>
      <c r="E49" s="35"/>
      <c r="F49" s="35"/>
      <c r="G49" s="36"/>
      <c r="H49" s="3"/>
      <c r="I49" s="29"/>
      <c r="J49" s="2">
        <f t="shared" si="22"/>
        <v>0</v>
      </c>
      <c r="K49" s="3">
        <f t="shared" si="23"/>
        <v>0</v>
      </c>
      <c r="L49" s="14">
        <f t="shared" si="24"/>
        <v>0</v>
      </c>
      <c r="M49" s="47"/>
    </row>
    <row r="50" spans="1:13" ht="31.5" x14ac:dyDescent="0.25">
      <c r="A50" s="70">
        <v>3</v>
      </c>
      <c r="B50" s="63" t="s">
        <v>38</v>
      </c>
      <c r="C50" s="56" t="s">
        <v>240</v>
      </c>
      <c r="D50" s="26">
        <v>25</v>
      </c>
      <c r="E50" s="35"/>
      <c r="F50" s="35"/>
      <c r="G50" s="36"/>
      <c r="H50" s="3"/>
      <c r="I50" s="29"/>
      <c r="J50" s="2">
        <f t="shared" si="22"/>
        <v>0</v>
      </c>
      <c r="K50" s="3">
        <f t="shared" si="23"/>
        <v>0</v>
      </c>
      <c r="L50" s="14">
        <f t="shared" si="24"/>
        <v>0</v>
      </c>
      <c r="M50" s="47"/>
    </row>
    <row r="51" spans="1:13" ht="31.5" x14ac:dyDescent="0.25">
      <c r="A51" s="70">
        <v>4</v>
      </c>
      <c r="B51" s="63" t="s">
        <v>39</v>
      </c>
      <c r="C51" s="56" t="s">
        <v>240</v>
      </c>
      <c r="D51" s="26">
        <v>25</v>
      </c>
      <c r="E51" s="35"/>
      <c r="F51" s="35"/>
      <c r="G51" s="36"/>
      <c r="H51" s="3"/>
      <c r="I51" s="29"/>
      <c r="J51" s="2">
        <f t="shared" si="22"/>
        <v>0</v>
      </c>
      <c r="K51" s="3">
        <f t="shared" si="23"/>
        <v>0</v>
      </c>
      <c r="L51" s="14">
        <f t="shared" si="24"/>
        <v>0</v>
      </c>
      <c r="M51" s="45"/>
    </row>
    <row r="52" spans="1:13" ht="15" customHeight="1" thickBot="1" x14ac:dyDescent="0.3">
      <c r="B52" s="148" t="s">
        <v>218</v>
      </c>
      <c r="C52" s="148"/>
      <c r="D52" s="149"/>
      <c r="E52" s="149"/>
      <c r="F52" s="149"/>
      <c r="G52" s="149"/>
      <c r="H52" s="149"/>
      <c r="I52" s="149"/>
      <c r="J52" s="149"/>
      <c r="K52" s="7">
        <f>SUM(K48:K51)</f>
        <v>0</v>
      </c>
      <c r="L52" s="17">
        <f>SUM(L48:L51)</f>
        <v>0</v>
      </c>
      <c r="M52" s="47"/>
    </row>
    <row r="53" spans="1:13" x14ac:dyDescent="0.25">
      <c r="B53" s="132" t="s">
        <v>40</v>
      </c>
      <c r="C53" s="133"/>
      <c r="D53" s="133"/>
      <c r="E53" s="133"/>
      <c r="F53" s="133"/>
      <c r="G53" s="133"/>
      <c r="H53" s="133"/>
      <c r="I53" s="133"/>
      <c r="J53" s="133"/>
      <c r="K53" s="133"/>
      <c r="L53" s="13"/>
      <c r="M53" s="44"/>
    </row>
    <row r="54" spans="1:13" x14ac:dyDescent="0.25">
      <c r="B54" s="118" t="s">
        <v>41</v>
      </c>
      <c r="C54" s="119"/>
      <c r="D54" s="119"/>
      <c r="E54" s="119"/>
      <c r="F54" s="119"/>
      <c r="G54" s="119"/>
      <c r="H54" s="119"/>
      <c r="I54" s="119"/>
      <c r="J54" s="119"/>
      <c r="K54" s="119"/>
      <c r="M54" s="47"/>
    </row>
    <row r="55" spans="1:13" x14ac:dyDescent="0.25">
      <c r="A55" s="70">
        <v>1</v>
      </c>
      <c r="B55" s="61" t="s">
        <v>42</v>
      </c>
      <c r="C55" s="56" t="s">
        <v>240</v>
      </c>
      <c r="D55" s="25">
        <v>100</v>
      </c>
      <c r="E55" s="35"/>
      <c r="F55" s="35"/>
      <c r="G55" s="36"/>
      <c r="H55" s="2"/>
      <c r="I55" s="8"/>
      <c r="J55" s="2">
        <f t="shared" ref="J55:J57" si="25">SUM(H55*I55,H55)</f>
        <v>0</v>
      </c>
      <c r="K55" s="3">
        <f t="shared" ref="K55:K57" si="26">D55*H55</f>
        <v>0</v>
      </c>
      <c r="L55" s="14">
        <f t="shared" ref="L55:L57" si="27">D55*J55</f>
        <v>0</v>
      </c>
      <c r="M55" s="45"/>
    </row>
    <row r="56" spans="1:13" ht="31.5" x14ac:dyDescent="0.25">
      <c r="A56" s="70">
        <v>2</v>
      </c>
      <c r="B56" s="61" t="s">
        <v>43</v>
      </c>
      <c r="C56" s="56" t="s">
        <v>240</v>
      </c>
      <c r="D56" s="25">
        <v>200</v>
      </c>
      <c r="E56" s="42"/>
      <c r="F56" s="42"/>
      <c r="G56" s="42"/>
      <c r="H56" s="2"/>
      <c r="I56" s="8"/>
      <c r="J56" s="2">
        <f t="shared" si="25"/>
        <v>0</v>
      </c>
      <c r="K56" s="3">
        <f t="shared" si="26"/>
        <v>0</v>
      </c>
      <c r="L56" s="14">
        <f t="shared" si="27"/>
        <v>0</v>
      </c>
      <c r="M56" s="46"/>
    </row>
    <row r="57" spans="1:13" x14ac:dyDescent="0.25">
      <c r="A57" s="70">
        <v>3</v>
      </c>
      <c r="B57" s="61" t="s">
        <v>44</v>
      </c>
      <c r="C57" s="56" t="s">
        <v>240</v>
      </c>
      <c r="D57" s="25">
        <v>50</v>
      </c>
      <c r="E57" s="35"/>
      <c r="F57" s="35"/>
      <c r="G57" s="36"/>
      <c r="H57" s="2"/>
      <c r="I57" s="8"/>
      <c r="J57" s="2">
        <f t="shared" si="25"/>
        <v>0</v>
      </c>
      <c r="K57" s="3">
        <f t="shared" si="26"/>
        <v>0</v>
      </c>
      <c r="L57" s="14">
        <f t="shared" si="27"/>
        <v>0</v>
      </c>
      <c r="M57" s="46"/>
    </row>
    <row r="58" spans="1:13" ht="15" customHeight="1" thickBot="1" x14ac:dyDescent="0.3">
      <c r="B58" s="148" t="s">
        <v>218</v>
      </c>
      <c r="C58" s="148"/>
      <c r="D58" s="149"/>
      <c r="E58" s="149"/>
      <c r="F58" s="149"/>
      <c r="G58" s="149"/>
      <c r="H58" s="149"/>
      <c r="I58" s="149"/>
      <c r="J58" s="149"/>
      <c r="K58" s="7">
        <f>SUM(K55:K57)</f>
        <v>0</v>
      </c>
      <c r="L58" s="17">
        <f>SUM(L55:L57)</f>
        <v>0</v>
      </c>
      <c r="M58" s="46"/>
    </row>
    <row r="59" spans="1:13" x14ac:dyDescent="0.25">
      <c r="B59" s="132" t="s">
        <v>45</v>
      </c>
      <c r="C59" s="133"/>
      <c r="D59" s="133"/>
      <c r="E59" s="133"/>
      <c r="F59" s="133"/>
      <c r="G59" s="133"/>
      <c r="H59" s="133"/>
      <c r="I59" s="133"/>
      <c r="J59" s="133"/>
      <c r="K59" s="133"/>
      <c r="L59" s="13"/>
      <c r="M59" s="44"/>
    </row>
    <row r="60" spans="1:13" x14ac:dyDescent="0.25">
      <c r="B60" s="156" t="s">
        <v>230</v>
      </c>
      <c r="C60" s="157"/>
      <c r="D60" s="157"/>
      <c r="E60" s="157"/>
      <c r="F60" s="157"/>
      <c r="G60" s="157"/>
      <c r="H60" s="157"/>
      <c r="I60" s="157"/>
      <c r="J60" s="157"/>
      <c r="K60" s="157"/>
      <c r="M60" s="47"/>
    </row>
    <row r="61" spans="1:13" ht="31.5" x14ac:dyDescent="0.25">
      <c r="A61" s="70">
        <v>1</v>
      </c>
      <c r="B61" s="61" t="s">
        <v>46</v>
      </c>
      <c r="C61" s="56" t="s">
        <v>240</v>
      </c>
      <c r="D61" s="25">
        <v>50</v>
      </c>
      <c r="E61" s="35"/>
      <c r="F61" s="35"/>
      <c r="G61" s="36"/>
      <c r="H61" s="2"/>
      <c r="I61" s="28"/>
      <c r="J61" s="2">
        <f t="shared" ref="J61:J63" si="28">SUM(H61*I61,H61)</f>
        <v>0</v>
      </c>
      <c r="K61" s="3">
        <f t="shared" ref="K61:K63" si="29">D61*H61</f>
        <v>0</v>
      </c>
      <c r="L61" s="14">
        <f t="shared" ref="L61:L63" si="30">D61*J61</f>
        <v>0</v>
      </c>
      <c r="M61" s="45"/>
    </row>
    <row r="62" spans="1:13" ht="31.5" x14ac:dyDescent="0.25">
      <c r="A62" s="70">
        <v>2</v>
      </c>
      <c r="B62" s="61" t="s">
        <v>47</v>
      </c>
      <c r="C62" s="56" t="s">
        <v>241</v>
      </c>
      <c r="D62" s="25">
        <v>50</v>
      </c>
      <c r="E62" s="42"/>
      <c r="F62" s="42"/>
      <c r="G62" s="42"/>
      <c r="H62" s="2"/>
      <c r="I62" s="28"/>
      <c r="J62" s="2">
        <f t="shared" si="28"/>
        <v>0</v>
      </c>
      <c r="K62" s="3">
        <f t="shared" si="29"/>
        <v>0</v>
      </c>
      <c r="L62" s="14">
        <f t="shared" si="30"/>
        <v>0</v>
      </c>
      <c r="M62" s="47"/>
    </row>
    <row r="63" spans="1:13" x14ac:dyDescent="0.25">
      <c r="A63" s="70">
        <v>3</v>
      </c>
      <c r="B63" s="61" t="s">
        <v>48</v>
      </c>
      <c r="C63" s="56" t="s">
        <v>240</v>
      </c>
      <c r="D63" s="25">
        <v>75</v>
      </c>
      <c r="E63" s="35"/>
      <c r="F63" s="35"/>
      <c r="G63" s="36"/>
      <c r="H63" s="2"/>
      <c r="I63" s="28"/>
      <c r="J63" s="2">
        <f t="shared" si="28"/>
        <v>0</v>
      </c>
      <c r="K63" s="3">
        <f t="shared" si="29"/>
        <v>0</v>
      </c>
      <c r="L63" s="14">
        <f t="shared" si="30"/>
        <v>0</v>
      </c>
      <c r="M63" s="47"/>
    </row>
    <row r="64" spans="1:13" ht="15" customHeight="1" thickBot="1" x14ac:dyDescent="0.3">
      <c r="B64" s="148" t="s">
        <v>218</v>
      </c>
      <c r="C64" s="148"/>
      <c r="D64" s="149"/>
      <c r="E64" s="149"/>
      <c r="F64" s="149"/>
      <c r="G64" s="149"/>
      <c r="H64" s="149"/>
      <c r="I64" s="149"/>
      <c r="J64" s="149"/>
      <c r="K64" s="7">
        <f>SUM(K61:K63)</f>
        <v>0</v>
      </c>
      <c r="L64" s="17">
        <f>SUM(L61:L63)</f>
        <v>0</v>
      </c>
      <c r="M64" s="47"/>
    </row>
    <row r="65" spans="1:13" x14ac:dyDescent="0.25">
      <c r="B65" s="132" t="s">
        <v>49</v>
      </c>
      <c r="C65" s="133"/>
      <c r="D65" s="133"/>
      <c r="E65" s="133"/>
      <c r="F65" s="133"/>
      <c r="G65" s="133"/>
      <c r="H65" s="133"/>
      <c r="I65" s="133"/>
      <c r="J65" s="133"/>
      <c r="K65" s="133"/>
      <c r="L65" s="13"/>
      <c r="M65" s="82"/>
    </row>
    <row r="66" spans="1:13" x14ac:dyDescent="0.25">
      <c r="B66" s="118" t="s">
        <v>50</v>
      </c>
      <c r="C66" s="119"/>
      <c r="D66" s="119"/>
      <c r="E66" s="119"/>
      <c r="F66" s="119"/>
      <c r="G66" s="119"/>
      <c r="H66" s="119"/>
      <c r="I66" s="119"/>
      <c r="J66" s="119"/>
      <c r="K66" s="119"/>
      <c r="M66" s="46"/>
    </row>
    <row r="67" spans="1:13" ht="31.5" x14ac:dyDescent="0.25">
      <c r="A67" s="70">
        <v>1</v>
      </c>
      <c r="B67" s="62" t="s">
        <v>51</v>
      </c>
      <c r="C67" s="56" t="s">
        <v>240</v>
      </c>
      <c r="D67" s="25">
        <v>60</v>
      </c>
      <c r="E67" s="35"/>
      <c r="F67" s="35"/>
      <c r="G67" s="36"/>
      <c r="H67" s="2"/>
      <c r="I67" s="8"/>
      <c r="J67" s="2">
        <f t="shared" ref="J67" si="31">SUM(H67*I67,H67)</f>
        <v>0</v>
      </c>
      <c r="K67" s="3">
        <f t="shared" ref="K67" si="32">D67*H67</f>
        <v>0</v>
      </c>
      <c r="L67" s="14">
        <f t="shared" ref="L67" si="33">D67*J67</f>
        <v>0</v>
      </c>
      <c r="M67" s="46"/>
    </row>
    <row r="68" spans="1:13" ht="15" customHeight="1" thickBot="1" x14ac:dyDescent="0.3">
      <c r="B68" s="148" t="s">
        <v>218</v>
      </c>
      <c r="C68" s="148"/>
      <c r="D68" s="149"/>
      <c r="E68" s="149"/>
      <c r="F68" s="149"/>
      <c r="G68" s="149"/>
      <c r="H68" s="149"/>
      <c r="I68" s="149"/>
      <c r="J68" s="149"/>
      <c r="K68" s="5"/>
      <c r="L68" s="16"/>
      <c r="M68" s="46"/>
    </row>
    <row r="69" spans="1:13" x14ac:dyDescent="0.25">
      <c r="B69" s="145" t="s">
        <v>52</v>
      </c>
      <c r="C69" s="146"/>
      <c r="D69" s="146"/>
      <c r="E69" s="146"/>
      <c r="F69" s="146"/>
      <c r="G69" s="146"/>
      <c r="H69" s="146"/>
      <c r="I69" s="146"/>
      <c r="J69" s="146"/>
      <c r="K69" s="146"/>
      <c r="L69" s="13"/>
      <c r="M69" s="44"/>
    </row>
    <row r="70" spans="1:13" x14ac:dyDescent="0.25">
      <c r="B70" s="143" t="s">
        <v>53</v>
      </c>
      <c r="C70" s="144"/>
      <c r="D70" s="144"/>
      <c r="E70" s="144"/>
      <c r="F70" s="144"/>
      <c r="G70" s="144"/>
      <c r="H70" s="144"/>
      <c r="I70" s="144"/>
      <c r="J70" s="144"/>
      <c r="K70" s="144"/>
      <c r="M70" s="47"/>
    </row>
    <row r="71" spans="1:13" ht="31.5" x14ac:dyDescent="0.25">
      <c r="A71" s="70">
        <v>1</v>
      </c>
      <c r="B71" s="61" t="s">
        <v>54</v>
      </c>
      <c r="C71" s="56" t="s">
        <v>240</v>
      </c>
      <c r="D71" s="25">
        <v>60</v>
      </c>
      <c r="E71" s="35"/>
      <c r="F71" s="35"/>
      <c r="G71" s="36"/>
      <c r="H71" s="2"/>
      <c r="I71" s="8"/>
      <c r="J71" s="2">
        <f t="shared" ref="J71:J74" si="34">SUM(H71*I71,H71)</f>
        <v>0</v>
      </c>
      <c r="K71" s="3">
        <f t="shared" ref="K71:K74" si="35">D71*H71</f>
        <v>0</v>
      </c>
      <c r="L71" s="14">
        <f t="shared" ref="L71:L74" si="36">D71*J71</f>
        <v>0</v>
      </c>
      <c r="M71" s="45"/>
    </row>
    <row r="72" spans="1:13" ht="31.5" x14ac:dyDescent="0.25">
      <c r="A72" s="70">
        <v>2</v>
      </c>
      <c r="B72" s="61" t="s">
        <v>55</v>
      </c>
      <c r="C72" s="56" t="s">
        <v>240</v>
      </c>
      <c r="D72" s="25">
        <v>30</v>
      </c>
      <c r="E72" s="42"/>
      <c r="F72" s="42"/>
      <c r="G72" s="42"/>
      <c r="H72" s="2"/>
      <c r="I72" s="8"/>
      <c r="J72" s="2">
        <f t="shared" si="34"/>
        <v>0</v>
      </c>
      <c r="K72" s="3">
        <f t="shared" si="35"/>
        <v>0</v>
      </c>
      <c r="L72" s="14">
        <f t="shared" si="36"/>
        <v>0</v>
      </c>
      <c r="M72" s="46"/>
    </row>
    <row r="73" spans="1:13" ht="31.5" x14ac:dyDescent="0.25">
      <c r="A73" s="70">
        <v>3</v>
      </c>
      <c r="B73" s="61" t="s">
        <v>56</v>
      </c>
      <c r="C73" s="56" t="s">
        <v>240</v>
      </c>
      <c r="D73" s="25">
        <v>50</v>
      </c>
      <c r="E73" s="35"/>
      <c r="F73" s="35"/>
      <c r="G73" s="36"/>
      <c r="H73" s="2"/>
      <c r="I73" s="8"/>
      <c r="J73" s="2">
        <f t="shared" si="34"/>
        <v>0</v>
      </c>
      <c r="K73" s="3">
        <f t="shared" si="35"/>
        <v>0</v>
      </c>
      <c r="L73" s="14">
        <f t="shared" si="36"/>
        <v>0</v>
      </c>
      <c r="M73" s="47"/>
    </row>
    <row r="74" spans="1:13" ht="31.5" x14ac:dyDescent="0.25">
      <c r="A74" s="70">
        <v>4</v>
      </c>
      <c r="B74" s="61" t="s">
        <v>57</v>
      </c>
      <c r="C74" s="56" t="s">
        <v>240</v>
      </c>
      <c r="D74" s="25">
        <v>40</v>
      </c>
      <c r="E74" s="35"/>
      <c r="F74" s="35"/>
      <c r="G74" s="36"/>
      <c r="H74" s="2"/>
      <c r="I74" s="8"/>
      <c r="J74" s="2">
        <f t="shared" si="34"/>
        <v>0</v>
      </c>
      <c r="K74" s="3">
        <f t="shared" si="35"/>
        <v>0</v>
      </c>
      <c r="L74" s="14">
        <f t="shared" si="36"/>
        <v>0</v>
      </c>
      <c r="M74" s="47"/>
    </row>
    <row r="75" spans="1:13" ht="15" customHeight="1" thickBot="1" x14ac:dyDescent="0.3">
      <c r="B75" s="148" t="s">
        <v>218</v>
      </c>
      <c r="C75" s="148"/>
      <c r="D75" s="149"/>
      <c r="E75" s="149"/>
      <c r="F75" s="149"/>
      <c r="G75" s="149"/>
      <c r="H75" s="149"/>
      <c r="I75" s="149"/>
      <c r="J75" s="149"/>
      <c r="K75" s="7">
        <f>SUM(K71:K74)</f>
        <v>0</v>
      </c>
      <c r="L75" s="17">
        <f>SUM(L71:L74)</f>
        <v>0</v>
      </c>
      <c r="M75" s="92"/>
    </row>
    <row r="76" spans="1:13" x14ac:dyDescent="0.25">
      <c r="B76" s="132" t="s">
        <v>58</v>
      </c>
      <c r="C76" s="133"/>
      <c r="D76" s="133"/>
      <c r="E76" s="133"/>
      <c r="F76" s="133"/>
      <c r="G76" s="133"/>
      <c r="H76" s="133"/>
      <c r="I76" s="133"/>
      <c r="J76" s="133"/>
      <c r="K76" s="133"/>
      <c r="L76" s="13"/>
      <c r="M76" s="81"/>
    </row>
    <row r="77" spans="1:13" x14ac:dyDescent="0.25">
      <c r="B77" s="118" t="s">
        <v>59</v>
      </c>
      <c r="C77" s="119"/>
      <c r="D77" s="119"/>
      <c r="E77" s="119"/>
      <c r="F77" s="119"/>
      <c r="G77" s="119"/>
      <c r="H77" s="119"/>
      <c r="I77" s="119"/>
      <c r="J77" s="119"/>
      <c r="K77" s="119"/>
      <c r="M77" s="46"/>
    </row>
    <row r="78" spans="1:13" ht="31.5" x14ac:dyDescent="0.25">
      <c r="A78" s="70">
        <v>1</v>
      </c>
      <c r="B78" s="64" t="s">
        <v>219</v>
      </c>
      <c r="C78" s="56" t="s">
        <v>240</v>
      </c>
      <c r="D78" s="26">
        <v>40</v>
      </c>
      <c r="E78" s="35"/>
      <c r="F78" s="35"/>
      <c r="G78" s="36"/>
      <c r="H78" s="3"/>
      <c r="I78" s="29"/>
      <c r="J78" s="2">
        <f t="shared" ref="J78" si="37">SUM(H78*I78,H78)</f>
        <v>0</v>
      </c>
      <c r="K78" s="3">
        <f t="shared" ref="K78" si="38">D78*H78</f>
        <v>0</v>
      </c>
      <c r="L78" s="14">
        <f t="shared" ref="L78" si="39">D78*J78</f>
        <v>0</v>
      </c>
      <c r="M78" s="46"/>
    </row>
    <row r="79" spans="1:13" ht="15" customHeight="1" thickBot="1" x14ac:dyDescent="0.3">
      <c r="B79" s="148" t="s">
        <v>218</v>
      </c>
      <c r="C79" s="148"/>
      <c r="D79" s="149"/>
      <c r="E79" s="149"/>
      <c r="F79" s="149"/>
      <c r="G79" s="149"/>
      <c r="H79" s="149"/>
      <c r="I79" s="149"/>
      <c r="J79" s="149"/>
      <c r="K79" s="5"/>
      <c r="L79" s="16"/>
      <c r="M79" s="50"/>
    </row>
    <row r="80" spans="1:13" x14ac:dyDescent="0.25">
      <c r="B80" s="145" t="s">
        <v>60</v>
      </c>
      <c r="C80" s="146"/>
      <c r="D80" s="146"/>
      <c r="E80" s="146"/>
      <c r="F80" s="146"/>
      <c r="G80" s="146"/>
      <c r="H80" s="146"/>
      <c r="I80" s="146"/>
      <c r="J80" s="146"/>
      <c r="K80" s="146"/>
      <c r="L80" s="13"/>
      <c r="M80" s="44"/>
    </row>
    <row r="81" spans="1:13" x14ac:dyDescent="0.25">
      <c r="B81" s="143" t="s">
        <v>61</v>
      </c>
      <c r="C81" s="144"/>
      <c r="D81" s="144"/>
      <c r="E81" s="144"/>
      <c r="F81" s="144"/>
      <c r="G81" s="144"/>
      <c r="H81" s="144"/>
      <c r="I81" s="144"/>
      <c r="J81" s="144"/>
      <c r="K81" s="144"/>
      <c r="M81" s="45"/>
    </row>
    <row r="82" spans="1:13" x14ac:dyDescent="0.25">
      <c r="A82" s="70">
        <v>1</v>
      </c>
      <c r="B82" s="61" t="s">
        <v>62</v>
      </c>
      <c r="C82" s="56" t="s">
        <v>241</v>
      </c>
      <c r="D82" s="25">
        <v>20</v>
      </c>
      <c r="E82" s="42"/>
      <c r="F82" s="42"/>
      <c r="G82" s="42"/>
      <c r="H82" s="2"/>
      <c r="I82" s="8"/>
      <c r="J82" s="2">
        <f t="shared" ref="J82" si="40">SUM(H82*I82,H82)</f>
        <v>0</v>
      </c>
      <c r="K82" s="3">
        <f t="shared" ref="K82" si="41">D82*H82</f>
        <v>0</v>
      </c>
      <c r="L82" s="14">
        <f t="shared" ref="L82" si="42">D82*J82</f>
        <v>0</v>
      </c>
      <c r="M82" s="47"/>
    </row>
    <row r="83" spans="1:13" ht="15" customHeight="1" thickBot="1" x14ac:dyDescent="0.3">
      <c r="B83" s="148" t="s">
        <v>218</v>
      </c>
      <c r="C83" s="148"/>
      <c r="D83" s="149"/>
      <c r="E83" s="149"/>
      <c r="F83" s="149"/>
      <c r="G83" s="149"/>
      <c r="H83" s="149"/>
      <c r="I83" s="149"/>
      <c r="J83" s="149"/>
      <c r="K83" s="5"/>
      <c r="L83" s="16"/>
      <c r="M83" s="50"/>
    </row>
    <row r="84" spans="1:13" x14ac:dyDescent="0.25">
      <c r="B84" s="145" t="s">
        <v>63</v>
      </c>
      <c r="C84" s="146"/>
      <c r="D84" s="146"/>
      <c r="E84" s="146"/>
      <c r="F84" s="146"/>
      <c r="G84" s="146"/>
      <c r="H84" s="146"/>
      <c r="I84" s="146"/>
      <c r="J84" s="146"/>
      <c r="K84" s="146"/>
      <c r="L84" s="13"/>
      <c r="M84" s="44"/>
    </row>
    <row r="85" spans="1:13" x14ac:dyDescent="0.25">
      <c r="B85" s="143" t="s">
        <v>64</v>
      </c>
      <c r="C85" s="144"/>
      <c r="D85" s="144"/>
      <c r="E85" s="144"/>
      <c r="F85" s="144"/>
      <c r="G85" s="144"/>
      <c r="H85" s="144"/>
      <c r="I85" s="144"/>
      <c r="J85" s="144"/>
      <c r="K85" s="144"/>
      <c r="M85" s="45"/>
    </row>
    <row r="86" spans="1:13" ht="47.25" x14ac:dyDescent="0.25">
      <c r="A86" s="70">
        <v>1</v>
      </c>
      <c r="B86" s="61" t="s">
        <v>65</v>
      </c>
      <c r="C86" s="56" t="s">
        <v>241</v>
      </c>
      <c r="D86" s="25">
        <v>400</v>
      </c>
      <c r="E86" s="42"/>
      <c r="F86" s="42"/>
      <c r="G86" s="42"/>
      <c r="H86" s="2"/>
      <c r="I86" s="8"/>
      <c r="J86" s="2">
        <f t="shared" ref="J86:J89" si="43">SUM(H86*I86,H86)</f>
        <v>0</v>
      </c>
      <c r="K86" s="3">
        <f t="shared" ref="K86:K89" si="44">D86*H86</f>
        <v>0</v>
      </c>
      <c r="L86" s="14">
        <f t="shared" ref="L86:L89" si="45">D86*J86</f>
        <v>0</v>
      </c>
      <c r="M86" s="47"/>
    </row>
    <row r="87" spans="1:13" ht="15" customHeight="1" x14ac:dyDescent="0.25">
      <c r="B87" s="61" t="s">
        <v>66</v>
      </c>
      <c r="C87" s="107" t="s">
        <v>241</v>
      </c>
      <c r="D87" s="121">
        <v>100</v>
      </c>
      <c r="E87" s="104"/>
      <c r="F87" s="110"/>
      <c r="G87" s="107"/>
      <c r="H87" s="140"/>
      <c r="I87" s="178"/>
      <c r="J87" s="207">
        <f t="shared" si="43"/>
        <v>0</v>
      </c>
      <c r="K87" s="224">
        <f t="shared" si="44"/>
        <v>0</v>
      </c>
      <c r="L87" s="225">
        <f t="shared" si="45"/>
        <v>0</v>
      </c>
      <c r="M87" s="220"/>
    </row>
    <row r="88" spans="1:13" ht="47.25" x14ac:dyDescent="0.25">
      <c r="A88" s="70">
        <v>2</v>
      </c>
      <c r="B88" s="61" t="s">
        <v>231</v>
      </c>
      <c r="C88" s="109"/>
      <c r="D88" s="121"/>
      <c r="E88" s="106"/>
      <c r="F88" s="112"/>
      <c r="G88" s="109"/>
      <c r="H88" s="165"/>
      <c r="I88" s="179"/>
      <c r="J88" s="211"/>
      <c r="K88" s="226"/>
      <c r="L88" s="227"/>
      <c r="M88" s="221"/>
    </row>
    <row r="89" spans="1:13" ht="15" customHeight="1" x14ac:dyDescent="0.25">
      <c r="B89" s="61" t="s">
        <v>67</v>
      </c>
      <c r="C89" s="107" t="s">
        <v>241</v>
      </c>
      <c r="D89" s="121">
        <v>60</v>
      </c>
      <c r="E89" s="113"/>
      <c r="F89" s="218"/>
      <c r="G89" s="191"/>
      <c r="H89" s="140"/>
      <c r="I89" s="178"/>
      <c r="J89" s="207">
        <f t="shared" si="43"/>
        <v>0</v>
      </c>
      <c r="K89" s="224">
        <f t="shared" si="44"/>
        <v>0</v>
      </c>
      <c r="L89" s="225">
        <f t="shared" si="45"/>
        <v>0</v>
      </c>
      <c r="M89" s="110"/>
    </row>
    <row r="90" spans="1:13" ht="47.25" x14ac:dyDescent="0.25">
      <c r="A90" s="70">
        <v>3</v>
      </c>
      <c r="B90" s="61" t="s">
        <v>68</v>
      </c>
      <c r="C90" s="109"/>
      <c r="D90" s="121"/>
      <c r="E90" s="114"/>
      <c r="F90" s="219"/>
      <c r="G90" s="197"/>
      <c r="H90" s="165"/>
      <c r="I90" s="179"/>
      <c r="J90" s="211"/>
      <c r="K90" s="226"/>
      <c r="L90" s="227"/>
      <c r="M90" s="112"/>
    </row>
    <row r="91" spans="1:13" ht="15" customHeight="1" thickBot="1" x14ac:dyDescent="0.3">
      <c r="B91" s="148" t="s">
        <v>218</v>
      </c>
      <c r="C91" s="148"/>
      <c r="D91" s="149"/>
      <c r="E91" s="149"/>
      <c r="F91" s="149"/>
      <c r="G91" s="149"/>
      <c r="H91" s="149"/>
      <c r="I91" s="149"/>
      <c r="J91" s="149"/>
      <c r="K91" s="7">
        <f>SUM(K86:K90)</f>
        <v>0</v>
      </c>
      <c r="L91" s="18">
        <f t="shared" ref="L91" si="46">SUM(L86:L90)</f>
        <v>0</v>
      </c>
      <c r="M91" s="47"/>
    </row>
    <row r="92" spans="1:13" x14ac:dyDescent="0.25">
      <c r="B92" s="145" t="s">
        <v>69</v>
      </c>
      <c r="C92" s="146"/>
      <c r="D92" s="146"/>
      <c r="E92" s="146"/>
      <c r="F92" s="146"/>
      <c r="G92" s="146"/>
      <c r="H92" s="146"/>
      <c r="I92" s="146"/>
      <c r="J92" s="146"/>
      <c r="K92" s="146"/>
      <c r="L92" s="13"/>
      <c r="M92" s="44"/>
    </row>
    <row r="93" spans="1:13" x14ac:dyDescent="0.25">
      <c r="B93" s="143" t="s">
        <v>70</v>
      </c>
      <c r="C93" s="144"/>
      <c r="D93" s="144"/>
      <c r="E93" s="144"/>
      <c r="F93" s="144"/>
      <c r="G93" s="144"/>
      <c r="H93" s="144"/>
      <c r="I93" s="144"/>
      <c r="J93" s="144"/>
      <c r="K93" s="144"/>
      <c r="M93" s="51"/>
    </row>
    <row r="94" spans="1:13" ht="15" customHeight="1" x14ac:dyDescent="0.25">
      <c r="B94" s="61" t="s">
        <v>71</v>
      </c>
      <c r="C94" s="107" t="s">
        <v>240</v>
      </c>
      <c r="D94" s="121">
        <v>100</v>
      </c>
      <c r="E94" s="138"/>
      <c r="F94" s="138"/>
      <c r="G94" s="138"/>
      <c r="H94" s="138"/>
      <c r="I94" s="150"/>
      <c r="J94" s="207">
        <f t="shared" ref="J94" si="47">SUM(H94*I94,H94)</f>
        <v>0</v>
      </c>
      <c r="K94" s="224">
        <f t="shared" ref="K94" si="48">D94*H94</f>
        <v>0</v>
      </c>
      <c r="L94" s="225">
        <f t="shared" ref="L94" si="49">D94*J94</f>
        <v>0</v>
      </c>
      <c r="M94" s="220"/>
    </row>
    <row r="95" spans="1:13" ht="48" thickBot="1" x14ac:dyDescent="0.3">
      <c r="A95" s="70">
        <v>1</v>
      </c>
      <c r="B95" s="61" t="s">
        <v>72</v>
      </c>
      <c r="C95" s="223"/>
      <c r="D95" s="121"/>
      <c r="E95" s="139"/>
      <c r="F95" s="139"/>
      <c r="G95" s="139"/>
      <c r="H95" s="139"/>
      <c r="I95" s="151"/>
      <c r="J95" s="211"/>
      <c r="K95" s="226"/>
      <c r="L95" s="227"/>
      <c r="M95" s="221"/>
    </row>
    <row r="96" spans="1:13" ht="15" customHeight="1" x14ac:dyDescent="0.25">
      <c r="B96" s="148" t="s">
        <v>218</v>
      </c>
      <c r="C96" s="148"/>
      <c r="D96" s="149"/>
      <c r="E96" s="149"/>
      <c r="F96" s="149"/>
      <c r="G96" s="149"/>
      <c r="H96" s="149"/>
      <c r="I96" s="149"/>
      <c r="J96" s="149"/>
      <c r="K96" s="5"/>
      <c r="L96" s="16"/>
      <c r="M96" s="47"/>
    </row>
    <row r="97" spans="1:13" x14ac:dyDescent="0.25">
      <c r="A97" s="78"/>
      <c r="B97" s="162" t="s">
        <v>73</v>
      </c>
      <c r="C97" s="162"/>
      <c r="D97" s="163"/>
      <c r="E97" s="163"/>
      <c r="F97" s="163"/>
      <c r="G97" s="163"/>
      <c r="H97" s="163"/>
      <c r="I97" s="163"/>
      <c r="J97" s="163"/>
      <c r="K97" s="163"/>
      <c r="L97" s="79"/>
      <c r="M97" s="44"/>
    </row>
    <row r="98" spans="1:13" ht="17.25" thickBot="1" x14ac:dyDescent="0.3">
      <c r="B98" s="135" t="s">
        <v>74</v>
      </c>
      <c r="C98" s="136"/>
      <c r="D98" s="137"/>
      <c r="E98" s="137"/>
      <c r="F98" s="137"/>
      <c r="G98" s="137"/>
      <c r="H98" s="137"/>
      <c r="I98" s="137"/>
      <c r="J98" s="137"/>
      <c r="K98" s="137"/>
      <c r="M98" s="47"/>
    </row>
    <row r="99" spans="1:13" ht="47.25" x14ac:dyDescent="0.25">
      <c r="A99" s="70">
        <v>1</v>
      </c>
      <c r="B99" s="61" t="s">
        <v>75</v>
      </c>
      <c r="C99" s="77"/>
      <c r="D99" s="25">
        <v>150</v>
      </c>
      <c r="E99" s="35"/>
      <c r="F99" s="35"/>
      <c r="G99" s="36"/>
      <c r="H99" s="2"/>
      <c r="I99" s="8"/>
      <c r="J99" s="2">
        <f t="shared" ref="J99:J101" si="50">SUM(H99*I99,H99)</f>
        <v>0</v>
      </c>
      <c r="K99" s="3">
        <f t="shared" ref="K99:K101" si="51">D99*H99</f>
        <v>0</v>
      </c>
      <c r="L99" s="14">
        <f t="shared" ref="L99:L101" si="52">D99*J99</f>
        <v>0</v>
      </c>
      <c r="M99" s="47"/>
    </row>
    <row r="100" spans="1:13" ht="47.25" x14ac:dyDescent="0.25">
      <c r="A100" s="70">
        <v>2</v>
      </c>
      <c r="B100" s="61" t="s">
        <v>76</v>
      </c>
      <c r="C100" s="36"/>
      <c r="D100" s="25">
        <v>100</v>
      </c>
      <c r="E100" s="35"/>
      <c r="F100" s="35"/>
      <c r="G100" s="36"/>
      <c r="H100" s="2"/>
      <c r="I100" s="8"/>
      <c r="J100" s="2">
        <f t="shared" si="50"/>
        <v>0</v>
      </c>
      <c r="K100" s="3">
        <f t="shared" si="51"/>
        <v>0</v>
      </c>
      <c r="L100" s="14">
        <f t="shared" si="52"/>
        <v>0</v>
      </c>
      <c r="M100" s="47"/>
    </row>
    <row r="101" spans="1:13" ht="47.25" x14ac:dyDescent="0.25">
      <c r="A101" s="70">
        <v>3</v>
      </c>
      <c r="B101" s="61" t="s">
        <v>77</v>
      </c>
      <c r="C101" s="38"/>
      <c r="D101" s="25">
        <v>20</v>
      </c>
      <c r="E101" s="35"/>
      <c r="F101" s="35"/>
      <c r="G101" s="36"/>
      <c r="H101" s="2"/>
      <c r="I101" s="8"/>
      <c r="J101" s="2">
        <f t="shared" si="50"/>
        <v>0</v>
      </c>
      <c r="K101" s="3">
        <f t="shared" si="51"/>
        <v>0</v>
      </c>
      <c r="L101" s="14">
        <f t="shared" si="52"/>
        <v>0</v>
      </c>
      <c r="M101" s="51"/>
    </row>
    <row r="102" spans="1:13" ht="15" customHeight="1" thickBot="1" x14ac:dyDescent="0.3">
      <c r="B102" s="148" t="s">
        <v>218</v>
      </c>
      <c r="C102" s="148"/>
      <c r="D102" s="149"/>
      <c r="E102" s="149"/>
      <c r="F102" s="149"/>
      <c r="G102" s="149"/>
      <c r="H102" s="149"/>
      <c r="I102" s="149"/>
      <c r="J102" s="149"/>
      <c r="K102" s="7">
        <f>SUM(K99:K101)</f>
        <v>0</v>
      </c>
      <c r="L102" s="17">
        <f>SUM(L99:L101)</f>
        <v>0</v>
      </c>
      <c r="M102" s="46"/>
    </row>
    <row r="103" spans="1:13" x14ac:dyDescent="0.25">
      <c r="B103" s="153" t="s">
        <v>78</v>
      </c>
      <c r="C103" s="146"/>
      <c r="D103" s="146"/>
      <c r="E103" s="146"/>
      <c r="F103" s="146"/>
      <c r="G103" s="146"/>
      <c r="H103" s="146"/>
      <c r="I103" s="146"/>
      <c r="J103" s="146"/>
      <c r="K103" s="146"/>
      <c r="L103" s="13"/>
      <c r="M103" s="81"/>
    </row>
    <row r="104" spans="1:13" x14ac:dyDescent="0.25">
      <c r="B104" s="154" t="s">
        <v>79</v>
      </c>
      <c r="C104" s="144"/>
      <c r="D104" s="144"/>
      <c r="E104" s="144"/>
      <c r="F104" s="144"/>
      <c r="G104" s="144"/>
      <c r="H104" s="144"/>
      <c r="I104" s="144"/>
      <c r="J104" s="144"/>
      <c r="K104" s="144"/>
      <c r="M104" s="50"/>
    </row>
    <row r="105" spans="1:13" ht="31.5" x14ac:dyDescent="0.25">
      <c r="A105" s="70">
        <v>1</v>
      </c>
      <c r="B105" s="61" t="s">
        <v>80</v>
      </c>
      <c r="C105" s="37"/>
      <c r="D105" s="25">
        <v>30</v>
      </c>
      <c r="E105" s="35"/>
      <c r="F105" s="35"/>
      <c r="G105" s="36"/>
      <c r="H105" s="2"/>
      <c r="I105" s="8"/>
      <c r="J105" s="2">
        <f t="shared" ref="J105" si="53">SUM(H105*I105,H105)</f>
        <v>0</v>
      </c>
      <c r="K105" s="3">
        <f t="shared" ref="K105" si="54">D105*H105</f>
        <v>0</v>
      </c>
      <c r="L105" s="14">
        <f t="shared" ref="L105" si="55">D105*J105</f>
        <v>0</v>
      </c>
      <c r="M105" s="47"/>
    </row>
    <row r="106" spans="1:13" ht="15" customHeight="1" x14ac:dyDescent="0.25">
      <c r="B106" s="130" t="s">
        <v>218</v>
      </c>
      <c r="C106" s="130"/>
      <c r="D106" s="131"/>
      <c r="E106" s="131"/>
      <c r="F106" s="131"/>
      <c r="G106" s="131"/>
      <c r="H106" s="131"/>
      <c r="I106" s="131"/>
      <c r="J106" s="131"/>
      <c r="K106" s="99"/>
      <c r="L106" s="16"/>
      <c r="M106" s="42"/>
    </row>
    <row r="107" spans="1:13" x14ac:dyDescent="0.25">
      <c r="B107" s="228" t="s">
        <v>81</v>
      </c>
      <c r="C107" s="158"/>
      <c r="D107" s="158"/>
      <c r="E107" s="158"/>
      <c r="F107" s="158"/>
      <c r="G107" s="158"/>
      <c r="H107" s="158"/>
      <c r="I107" s="158"/>
      <c r="J107" s="158"/>
      <c r="K107" s="158"/>
      <c r="L107" s="13"/>
      <c r="M107" s="83"/>
    </row>
    <row r="108" spans="1:13" x14ac:dyDescent="0.25">
      <c r="B108" s="155" t="s">
        <v>82</v>
      </c>
      <c r="C108" s="119"/>
      <c r="D108" s="119"/>
      <c r="E108" s="119"/>
      <c r="F108" s="119"/>
      <c r="G108" s="119"/>
      <c r="H108" s="119"/>
      <c r="I108" s="119"/>
      <c r="J108" s="119"/>
      <c r="K108" s="119"/>
      <c r="M108" s="47"/>
    </row>
    <row r="109" spans="1:13" ht="47.25" x14ac:dyDescent="0.25">
      <c r="A109" s="70">
        <v>1</v>
      </c>
      <c r="B109" s="62" t="s">
        <v>83</v>
      </c>
      <c r="C109" s="37"/>
      <c r="D109" s="25">
        <v>30</v>
      </c>
      <c r="E109" s="35"/>
      <c r="F109" s="35"/>
      <c r="G109" s="36"/>
      <c r="H109" s="6"/>
      <c r="I109" s="8"/>
      <c r="J109" s="2">
        <f t="shared" ref="J109" si="56">SUM(H109*I109,H109)</f>
        <v>0</v>
      </c>
      <c r="K109" s="3">
        <f t="shared" ref="K109" si="57">D109*H109</f>
        <v>0</v>
      </c>
      <c r="L109" s="14">
        <f t="shared" ref="L109" si="58">D109*J109</f>
        <v>0</v>
      </c>
      <c r="M109" s="47"/>
    </row>
    <row r="110" spans="1:13" ht="15" customHeight="1" thickBot="1" x14ac:dyDescent="0.3">
      <c r="B110" s="148" t="s">
        <v>218</v>
      </c>
      <c r="C110" s="148"/>
      <c r="D110" s="149"/>
      <c r="E110" s="149"/>
      <c r="F110" s="149"/>
      <c r="G110" s="149"/>
      <c r="H110" s="149"/>
      <c r="I110" s="149"/>
      <c r="J110" s="149"/>
      <c r="K110" s="5"/>
      <c r="L110" s="16"/>
      <c r="M110" s="45"/>
    </row>
    <row r="111" spans="1:13" x14ac:dyDescent="0.25">
      <c r="B111" s="153" t="s">
        <v>84</v>
      </c>
      <c r="C111" s="146"/>
      <c r="D111" s="146"/>
      <c r="E111" s="146"/>
      <c r="F111" s="146"/>
      <c r="G111" s="146"/>
      <c r="H111" s="146"/>
      <c r="I111" s="146"/>
      <c r="J111" s="146"/>
      <c r="K111" s="146"/>
      <c r="L111" s="13"/>
      <c r="M111" s="44"/>
    </row>
    <row r="112" spans="1:13" x14ac:dyDescent="0.25">
      <c r="B112" s="155" t="s">
        <v>85</v>
      </c>
      <c r="C112" s="119"/>
      <c r="D112" s="119"/>
      <c r="E112" s="119"/>
      <c r="F112" s="119"/>
      <c r="G112" s="119"/>
      <c r="H112" s="119"/>
      <c r="I112" s="119"/>
      <c r="J112" s="119"/>
      <c r="K112" s="119"/>
      <c r="M112" s="47"/>
    </row>
    <row r="113" spans="1:13" ht="47.25" x14ac:dyDescent="0.25">
      <c r="A113" s="70">
        <v>1</v>
      </c>
      <c r="B113" s="62" t="s">
        <v>86</v>
      </c>
      <c r="C113" s="96" t="s">
        <v>240</v>
      </c>
      <c r="D113" s="25">
        <v>10</v>
      </c>
      <c r="E113" s="35"/>
      <c r="F113" s="35"/>
      <c r="G113" s="36"/>
      <c r="H113" s="2"/>
      <c r="I113" s="8"/>
      <c r="J113" s="2">
        <f t="shared" ref="J113" si="59">SUM(H113*I113,H113)</f>
        <v>0</v>
      </c>
      <c r="K113" s="3">
        <f t="shared" ref="K113" si="60">D113*H113</f>
        <v>0</v>
      </c>
      <c r="L113" s="14">
        <f t="shared" ref="L113" si="61">D113*J113</f>
        <v>0</v>
      </c>
      <c r="M113" s="47"/>
    </row>
    <row r="114" spans="1:13" ht="15" customHeight="1" thickBot="1" x14ac:dyDescent="0.3">
      <c r="B114" s="182" t="s">
        <v>218</v>
      </c>
      <c r="C114" s="182"/>
      <c r="D114" s="183"/>
      <c r="E114" s="183"/>
      <c r="F114" s="183"/>
      <c r="G114" s="183"/>
      <c r="H114" s="183"/>
      <c r="I114" s="183"/>
      <c r="J114" s="183"/>
      <c r="K114" s="5"/>
      <c r="L114" s="16"/>
      <c r="M114" s="45"/>
    </row>
    <row r="115" spans="1:13" x14ac:dyDescent="0.25">
      <c r="B115" s="153" t="s">
        <v>87</v>
      </c>
      <c r="C115" s="146"/>
      <c r="D115" s="146"/>
      <c r="E115" s="146"/>
      <c r="F115" s="146"/>
      <c r="G115" s="146"/>
      <c r="H115" s="146"/>
      <c r="I115" s="146"/>
      <c r="J115" s="146"/>
      <c r="K115" s="146"/>
      <c r="L115" s="13"/>
      <c r="M115" s="44"/>
    </row>
    <row r="116" spans="1:13" x14ac:dyDescent="0.25">
      <c r="B116" s="154" t="s">
        <v>88</v>
      </c>
      <c r="C116" s="144"/>
      <c r="D116" s="144"/>
      <c r="E116" s="144"/>
      <c r="F116" s="144"/>
      <c r="G116" s="144"/>
      <c r="H116" s="144"/>
      <c r="I116" s="144"/>
      <c r="J116" s="144"/>
      <c r="K116" s="144"/>
      <c r="M116" s="47"/>
    </row>
    <row r="117" spans="1:13" ht="63" x14ac:dyDescent="0.25">
      <c r="B117" s="63" t="s">
        <v>89</v>
      </c>
      <c r="C117" s="96" t="s">
        <v>240</v>
      </c>
      <c r="D117" s="26">
        <v>15</v>
      </c>
      <c r="E117" s="35"/>
      <c r="F117" s="35"/>
      <c r="G117" s="36"/>
      <c r="H117" s="3"/>
      <c r="I117" s="29"/>
      <c r="J117" s="2">
        <f t="shared" ref="J117" si="62">SUM(H117*I117,H117)</f>
        <v>0</v>
      </c>
      <c r="K117" s="3">
        <f t="shared" ref="K117" si="63">D117*H117</f>
        <v>0</v>
      </c>
      <c r="L117" s="14">
        <f t="shared" ref="L117" si="64">D117*J117</f>
        <v>0</v>
      </c>
      <c r="M117" s="47"/>
    </row>
    <row r="118" spans="1:13" ht="15" customHeight="1" x14ac:dyDescent="0.25">
      <c r="B118" s="148" t="s">
        <v>218</v>
      </c>
      <c r="C118" s="148"/>
      <c r="D118" s="149"/>
      <c r="E118" s="149"/>
      <c r="F118" s="149"/>
      <c r="G118" s="149"/>
      <c r="H118" s="149"/>
      <c r="I118" s="149"/>
      <c r="J118" s="149"/>
      <c r="K118" s="5"/>
      <c r="L118" s="16"/>
      <c r="M118" s="45"/>
    </row>
    <row r="119" spans="1:13" x14ac:dyDescent="0.25">
      <c r="B119" s="115" t="s">
        <v>90</v>
      </c>
      <c r="C119" s="116"/>
      <c r="D119" s="116"/>
      <c r="E119" s="116"/>
      <c r="F119" s="116"/>
      <c r="G119" s="116"/>
      <c r="H119" s="116"/>
      <c r="I119" s="116"/>
      <c r="J119" s="116"/>
      <c r="K119" s="116"/>
      <c r="L119" s="13"/>
      <c r="M119" s="44"/>
    </row>
    <row r="120" spans="1:13" x14ac:dyDescent="0.25">
      <c r="B120" s="118" t="s">
        <v>91</v>
      </c>
      <c r="C120" s="119"/>
      <c r="D120" s="119"/>
      <c r="E120" s="119"/>
      <c r="F120" s="119"/>
      <c r="G120" s="119"/>
      <c r="H120" s="119"/>
      <c r="I120" s="119"/>
      <c r="J120" s="119"/>
      <c r="K120" s="119"/>
      <c r="M120" s="47"/>
    </row>
    <row r="121" spans="1:13" ht="63" x14ac:dyDescent="0.25">
      <c r="A121" s="70">
        <v>1</v>
      </c>
      <c r="B121" s="62" t="s">
        <v>92</v>
      </c>
      <c r="C121" s="96" t="s">
        <v>240</v>
      </c>
      <c r="D121" s="25">
        <v>50</v>
      </c>
      <c r="E121" s="35"/>
      <c r="F121" s="35"/>
      <c r="G121" s="36"/>
      <c r="H121" s="2"/>
      <c r="I121" s="8"/>
      <c r="J121" s="2">
        <f t="shared" ref="J121" si="65">SUM(H121*I121,H121)</f>
        <v>0</v>
      </c>
      <c r="K121" s="3">
        <f t="shared" ref="K121" si="66">D121*H121</f>
        <v>0</v>
      </c>
      <c r="L121" s="14">
        <f t="shared" ref="L121" si="67">D121*J121</f>
        <v>0</v>
      </c>
      <c r="M121" s="47"/>
    </row>
    <row r="122" spans="1:13" ht="15" customHeight="1" thickBot="1" x14ac:dyDescent="0.3">
      <c r="B122" s="148" t="s">
        <v>218</v>
      </c>
      <c r="C122" s="148"/>
      <c r="D122" s="149"/>
      <c r="E122" s="149"/>
      <c r="F122" s="149"/>
      <c r="G122" s="149"/>
      <c r="H122" s="149"/>
      <c r="I122" s="149"/>
      <c r="J122" s="149"/>
      <c r="K122" s="5"/>
      <c r="L122" s="16"/>
      <c r="M122" s="45"/>
    </row>
    <row r="123" spans="1:13" x14ac:dyDescent="0.25">
      <c r="B123" s="145" t="s">
        <v>93</v>
      </c>
      <c r="C123" s="146"/>
      <c r="D123" s="146"/>
      <c r="E123" s="146"/>
      <c r="F123" s="146"/>
      <c r="G123" s="146"/>
      <c r="H123" s="146"/>
      <c r="I123" s="146"/>
      <c r="J123" s="146"/>
      <c r="K123" s="146"/>
      <c r="L123" s="13"/>
      <c r="M123" s="44"/>
    </row>
    <row r="124" spans="1:13" x14ac:dyDescent="0.25">
      <c r="B124" s="143" t="s">
        <v>232</v>
      </c>
      <c r="C124" s="144"/>
      <c r="D124" s="144"/>
      <c r="E124" s="144"/>
      <c r="F124" s="144"/>
      <c r="G124" s="144"/>
      <c r="H124" s="144"/>
      <c r="I124" s="144"/>
      <c r="J124" s="144"/>
      <c r="K124" s="144"/>
      <c r="M124" s="47"/>
    </row>
    <row r="125" spans="1:13" ht="47.25" x14ac:dyDescent="0.25">
      <c r="A125" s="70">
        <v>1</v>
      </c>
      <c r="B125" s="61" t="s">
        <v>94</v>
      </c>
      <c r="C125" s="96" t="s">
        <v>240</v>
      </c>
      <c r="D125" s="27">
        <v>50</v>
      </c>
      <c r="E125" s="35"/>
      <c r="F125" s="35"/>
      <c r="G125" s="36"/>
      <c r="H125" s="9"/>
      <c r="I125" s="30"/>
      <c r="J125" s="2">
        <f t="shared" ref="J125:J126" si="68">SUM(H125*I125,H125)</f>
        <v>0</v>
      </c>
      <c r="K125" s="3">
        <f t="shared" ref="K125:K126" si="69">D125*H125</f>
        <v>0</v>
      </c>
      <c r="L125" s="14">
        <f t="shared" ref="L125:L126" si="70">D125*J125</f>
        <v>0</v>
      </c>
      <c r="M125" s="47"/>
    </row>
    <row r="126" spans="1:13" ht="31.5" x14ac:dyDescent="0.25">
      <c r="A126" s="70">
        <v>2</v>
      </c>
      <c r="B126" s="61" t="s">
        <v>95</v>
      </c>
      <c r="C126" s="95" t="s">
        <v>240</v>
      </c>
      <c r="D126" s="27">
        <v>50</v>
      </c>
      <c r="E126" s="35"/>
      <c r="F126" s="35"/>
      <c r="G126" s="36"/>
      <c r="H126" s="9"/>
      <c r="I126" s="30"/>
      <c r="J126" s="2">
        <f t="shared" si="68"/>
        <v>0</v>
      </c>
      <c r="K126" s="3">
        <f t="shared" si="69"/>
        <v>0</v>
      </c>
      <c r="L126" s="14">
        <f t="shared" si="70"/>
        <v>0</v>
      </c>
      <c r="M126" s="45"/>
    </row>
    <row r="127" spans="1:13" ht="15" customHeight="1" thickBot="1" x14ac:dyDescent="0.3">
      <c r="B127" s="148" t="s">
        <v>218</v>
      </c>
      <c r="C127" s="148"/>
      <c r="D127" s="149"/>
      <c r="E127" s="149"/>
      <c r="F127" s="149"/>
      <c r="G127" s="149"/>
      <c r="H127" s="149"/>
      <c r="I127" s="149"/>
      <c r="J127" s="149"/>
      <c r="K127" s="7">
        <f>SUM(K125:K126)</f>
        <v>0</v>
      </c>
      <c r="L127" s="17">
        <f>SUM(L125:L126)</f>
        <v>0</v>
      </c>
      <c r="M127" s="47"/>
    </row>
    <row r="128" spans="1:13" x14ac:dyDescent="0.25">
      <c r="B128" s="145" t="s">
        <v>96</v>
      </c>
      <c r="C128" s="146"/>
      <c r="D128" s="146"/>
      <c r="E128" s="146"/>
      <c r="F128" s="146"/>
      <c r="G128" s="146"/>
      <c r="H128" s="146"/>
      <c r="I128" s="146"/>
      <c r="J128" s="146"/>
      <c r="K128" s="146"/>
      <c r="L128" s="13"/>
      <c r="M128" s="44"/>
    </row>
    <row r="129" spans="1:13" x14ac:dyDescent="0.25">
      <c r="B129" s="143" t="s">
        <v>97</v>
      </c>
      <c r="C129" s="144"/>
      <c r="D129" s="144"/>
      <c r="E129" s="144"/>
      <c r="F129" s="144"/>
      <c r="G129" s="144"/>
      <c r="H129" s="144"/>
      <c r="I129" s="144"/>
      <c r="J129" s="144"/>
      <c r="K129" s="144"/>
      <c r="M129" s="47"/>
    </row>
    <row r="130" spans="1:13" ht="31.5" x14ac:dyDescent="0.25">
      <c r="A130" s="70">
        <v>1</v>
      </c>
      <c r="B130" s="61" t="s">
        <v>98</v>
      </c>
      <c r="C130" s="90"/>
      <c r="D130" s="27">
        <v>100</v>
      </c>
      <c r="E130" s="35"/>
      <c r="F130" s="35"/>
      <c r="G130" s="36"/>
      <c r="H130" s="9"/>
      <c r="I130" s="30"/>
      <c r="J130" s="2">
        <f t="shared" ref="J130" si="71">SUM(H130*I130,H130)</f>
        <v>0</v>
      </c>
      <c r="K130" s="3">
        <f t="shared" ref="K130" si="72">D130*H130</f>
        <v>0</v>
      </c>
      <c r="L130" s="14">
        <f t="shared" ref="L130" si="73">D130*J130</f>
        <v>0</v>
      </c>
      <c r="M130" s="52"/>
    </row>
    <row r="131" spans="1:13" ht="15" customHeight="1" thickBot="1" x14ac:dyDescent="0.3">
      <c r="B131" s="148" t="s">
        <v>218</v>
      </c>
      <c r="C131" s="148"/>
      <c r="D131" s="149"/>
      <c r="E131" s="149"/>
      <c r="F131" s="149"/>
      <c r="G131" s="149"/>
      <c r="H131" s="149"/>
      <c r="I131" s="149"/>
      <c r="J131" s="149"/>
      <c r="K131" s="5"/>
      <c r="L131" s="16"/>
      <c r="M131" s="47"/>
    </row>
    <row r="132" spans="1:13" x14ac:dyDescent="0.25">
      <c r="B132" s="132" t="s">
        <v>99</v>
      </c>
      <c r="C132" s="133"/>
      <c r="D132" s="133"/>
      <c r="E132" s="133"/>
      <c r="F132" s="133"/>
      <c r="G132" s="133"/>
      <c r="H132" s="133"/>
      <c r="I132" s="133"/>
      <c r="J132" s="133"/>
      <c r="K132" s="133"/>
      <c r="L132" s="13"/>
      <c r="M132" s="84"/>
    </row>
    <row r="133" spans="1:13" x14ac:dyDescent="0.25">
      <c r="B133" s="118" t="s">
        <v>100</v>
      </c>
      <c r="C133" s="119"/>
      <c r="D133" s="119"/>
      <c r="E133" s="119"/>
      <c r="F133" s="119"/>
      <c r="G133" s="119"/>
      <c r="H133" s="119"/>
      <c r="I133" s="119"/>
      <c r="J133" s="119"/>
      <c r="K133" s="119"/>
      <c r="M133" s="46"/>
    </row>
    <row r="134" spans="1:13" ht="47.25" x14ac:dyDescent="0.25">
      <c r="A134" s="70">
        <v>1</v>
      </c>
      <c r="B134" s="65" t="s">
        <v>101</v>
      </c>
      <c r="C134" s="58" t="s">
        <v>240</v>
      </c>
      <c r="D134" s="26">
        <v>40</v>
      </c>
      <c r="E134" s="35"/>
      <c r="F134" s="35"/>
      <c r="G134" s="36"/>
      <c r="H134" s="3"/>
      <c r="I134" s="29"/>
      <c r="J134" s="2">
        <f t="shared" ref="J134" si="74">SUM(H134*I134,H134)</f>
        <v>0</v>
      </c>
      <c r="K134" s="3">
        <f t="shared" ref="K134" si="75">D134*H134</f>
        <v>0</v>
      </c>
      <c r="L134" s="14">
        <f t="shared" ref="L134" si="76">D134*J134</f>
        <v>0</v>
      </c>
      <c r="M134" s="47"/>
    </row>
    <row r="135" spans="1:13" ht="15" customHeight="1" thickBot="1" x14ac:dyDescent="0.3">
      <c r="B135" s="148" t="s">
        <v>218</v>
      </c>
      <c r="C135" s="148"/>
      <c r="D135" s="149"/>
      <c r="E135" s="149"/>
      <c r="F135" s="149"/>
      <c r="G135" s="149"/>
      <c r="H135" s="149"/>
      <c r="I135" s="149"/>
      <c r="J135" s="149"/>
      <c r="K135" s="5"/>
      <c r="L135" s="16"/>
      <c r="M135" s="47"/>
    </row>
    <row r="136" spans="1:13" x14ac:dyDescent="0.25">
      <c r="B136" s="145" t="s">
        <v>102</v>
      </c>
      <c r="C136" s="146"/>
      <c r="D136" s="146"/>
      <c r="E136" s="146"/>
      <c r="F136" s="146"/>
      <c r="G136" s="146"/>
      <c r="H136" s="146"/>
      <c r="I136" s="146"/>
      <c r="J136" s="146"/>
      <c r="K136" s="146"/>
      <c r="L136" s="13"/>
      <c r="M136" s="85"/>
    </row>
    <row r="137" spans="1:13" ht="17.25" thickBot="1" x14ac:dyDescent="0.3">
      <c r="B137" s="152" t="s">
        <v>103</v>
      </c>
      <c r="C137" s="144"/>
      <c r="D137" s="144"/>
      <c r="E137" s="144"/>
      <c r="F137" s="144"/>
      <c r="G137" s="144"/>
      <c r="H137" s="144"/>
      <c r="I137" s="144"/>
      <c r="J137" s="144"/>
      <c r="K137" s="144"/>
      <c r="M137" s="53"/>
    </row>
    <row r="138" spans="1:13" ht="15" customHeight="1" x14ac:dyDescent="0.25">
      <c r="B138" s="32" t="s">
        <v>104</v>
      </c>
      <c r="C138" s="107" t="s">
        <v>241</v>
      </c>
      <c r="D138" s="121">
        <v>15</v>
      </c>
      <c r="E138" s="138"/>
      <c r="F138" s="138"/>
      <c r="G138" s="138"/>
      <c r="H138" s="138"/>
      <c r="I138" s="150"/>
      <c r="J138" s="207">
        <f t="shared" ref="J138" si="77">SUM(H138*I138,H138)</f>
        <v>0</v>
      </c>
      <c r="K138" s="224">
        <f t="shared" ref="K138" si="78">D138*H138</f>
        <v>0</v>
      </c>
      <c r="L138" s="225">
        <f t="shared" ref="L138" si="79">D138*J138</f>
        <v>0</v>
      </c>
      <c r="M138" s="220"/>
    </row>
    <row r="139" spans="1:13" ht="32.25" thickBot="1" x14ac:dyDescent="0.3">
      <c r="A139" s="70">
        <v>1</v>
      </c>
      <c r="B139" s="66" t="s">
        <v>105</v>
      </c>
      <c r="C139" s="109"/>
      <c r="D139" s="121"/>
      <c r="E139" s="139"/>
      <c r="F139" s="139"/>
      <c r="G139" s="139"/>
      <c r="H139" s="139"/>
      <c r="I139" s="151"/>
      <c r="J139" s="211"/>
      <c r="K139" s="226"/>
      <c r="L139" s="227"/>
      <c r="M139" s="221"/>
    </row>
    <row r="140" spans="1:13" ht="15" customHeight="1" thickBot="1" x14ac:dyDescent="0.3">
      <c r="B140" s="130" t="s">
        <v>218</v>
      </c>
      <c r="C140" s="148"/>
      <c r="D140" s="149"/>
      <c r="E140" s="149"/>
      <c r="F140" s="149"/>
      <c r="G140" s="149"/>
      <c r="H140" s="149"/>
      <c r="I140" s="149"/>
      <c r="J140" s="149"/>
      <c r="K140" s="5"/>
      <c r="L140" s="16"/>
      <c r="M140" s="46"/>
    </row>
    <row r="141" spans="1:13" x14ac:dyDescent="0.25">
      <c r="B141" s="145" t="s">
        <v>106</v>
      </c>
      <c r="C141" s="146"/>
      <c r="D141" s="146"/>
      <c r="E141" s="146"/>
      <c r="F141" s="146"/>
      <c r="G141" s="146"/>
      <c r="H141" s="146"/>
      <c r="I141" s="146"/>
      <c r="J141" s="146"/>
      <c r="K141" s="146"/>
      <c r="L141" s="13"/>
      <c r="M141" s="83"/>
    </row>
    <row r="142" spans="1:13" x14ac:dyDescent="0.25">
      <c r="B142" s="118" t="s">
        <v>107</v>
      </c>
      <c r="C142" s="119"/>
      <c r="D142" s="119"/>
      <c r="E142" s="119"/>
      <c r="F142" s="119"/>
      <c r="G142" s="119"/>
      <c r="H142" s="119"/>
      <c r="I142" s="119"/>
      <c r="J142" s="119"/>
      <c r="K142" s="119"/>
      <c r="M142" s="47"/>
    </row>
    <row r="143" spans="1:13" ht="63" x14ac:dyDescent="0.25">
      <c r="A143" s="70">
        <v>1</v>
      </c>
      <c r="B143" s="62" t="s">
        <v>108</v>
      </c>
      <c r="C143" s="95" t="s">
        <v>240</v>
      </c>
      <c r="D143" s="25">
        <v>20</v>
      </c>
      <c r="E143" s="35"/>
      <c r="F143" s="35"/>
      <c r="G143" s="36"/>
      <c r="H143" s="2"/>
      <c r="I143" s="8"/>
      <c r="J143" s="2">
        <f t="shared" ref="J143" si="80">SUM(H143*I143,H143)</f>
        <v>0</v>
      </c>
      <c r="K143" s="3">
        <f t="shared" ref="K143" si="81">D143*H143</f>
        <v>0</v>
      </c>
      <c r="L143" s="14">
        <f t="shared" ref="L143" si="82">D143*J143</f>
        <v>0</v>
      </c>
      <c r="M143" s="45"/>
    </row>
    <row r="144" spans="1:13" ht="15" customHeight="1" thickBot="1" x14ac:dyDescent="0.3">
      <c r="B144" s="148" t="s">
        <v>218</v>
      </c>
      <c r="C144" s="148"/>
      <c r="D144" s="149"/>
      <c r="E144" s="149"/>
      <c r="F144" s="149"/>
      <c r="G144" s="149"/>
      <c r="H144" s="149"/>
      <c r="I144" s="149"/>
      <c r="J144" s="149"/>
      <c r="K144" s="5"/>
      <c r="L144" s="19"/>
      <c r="M144" s="47"/>
    </row>
    <row r="145" spans="1:13" x14ac:dyDescent="0.25">
      <c r="B145" s="132" t="s">
        <v>224</v>
      </c>
      <c r="C145" s="133"/>
      <c r="D145" s="133"/>
      <c r="E145" s="133"/>
      <c r="F145" s="133"/>
      <c r="G145" s="133"/>
      <c r="H145" s="133"/>
      <c r="I145" s="133"/>
      <c r="J145" s="133"/>
      <c r="K145" s="133"/>
      <c r="L145" s="13"/>
      <c r="M145" s="83"/>
    </row>
    <row r="146" spans="1:13" x14ac:dyDescent="0.25">
      <c r="B146" s="118" t="s">
        <v>110</v>
      </c>
      <c r="C146" s="119"/>
      <c r="D146" s="119"/>
      <c r="E146" s="119"/>
      <c r="F146" s="119"/>
      <c r="G146" s="119"/>
      <c r="H146" s="119"/>
      <c r="I146" s="119"/>
      <c r="J146" s="119"/>
      <c r="K146" s="119"/>
      <c r="M146" s="47"/>
    </row>
    <row r="147" spans="1:13" ht="47.25" x14ac:dyDescent="0.25">
      <c r="A147" s="70">
        <v>1</v>
      </c>
      <c r="B147" s="62" t="s">
        <v>111</v>
      </c>
      <c r="C147" s="75" t="s">
        <v>240</v>
      </c>
      <c r="D147" s="25">
        <v>20</v>
      </c>
      <c r="E147" s="35"/>
      <c r="F147" s="35"/>
      <c r="G147" s="36"/>
      <c r="H147" s="2"/>
      <c r="I147" s="8"/>
      <c r="J147" s="2">
        <f t="shared" ref="J147:J149" si="83">SUM(H147*I147,H147)</f>
        <v>0</v>
      </c>
      <c r="K147" s="3">
        <f t="shared" ref="K147:K149" si="84">D147*H147</f>
        <v>0</v>
      </c>
      <c r="L147" s="14">
        <f t="shared" ref="L147:L149" si="85">D147*J147</f>
        <v>0</v>
      </c>
      <c r="M147" s="45"/>
    </row>
    <row r="148" spans="1:13" ht="31.5" x14ac:dyDescent="0.25">
      <c r="A148" s="70">
        <v>2</v>
      </c>
      <c r="B148" s="62" t="s">
        <v>112</v>
      </c>
      <c r="C148" s="57" t="s">
        <v>241</v>
      </c>
      <c r="D148" s="25">
        <v>5</v>
      </c>
      <c r="E148" s="42"/>
      <c r="F148" s="42"/>
      <c r="G148" s="42"/>
      <c r="H148" s="2"/>
      <c r="I148" s="8"/>
      <c r="J148" s="2">
        <f t="shared" si="83"/>
        <v>0</v>
      </c>
      <c r="K148" s="3">
        <f t="shared" si="84"/>
        <v>0</v>
      </c>
      <c r="L148" s="14">
        <f t="shared" si="85"/>
        <v>0</v>
      </c>
      <c r="M148" s="52"/>
    </row>
    <row r="149" spans="1:13" ht="31.5" x14ac:dyDescent="0.25">
      <c r="A149" s="70">
        <v>3</v>
      </c>
      <c r="B149" s="62" t="s">
        <v>113</v>
      </c>
      <c r="C149" s="56" t="s">
        <v>240</v>
      </c>
      <c r="D149" s="25">
        <v>5</v>
      </c>
      <c r="E149" s="35"/>
      <c r="F149" s="35"/>
      <c r="G149" s="36"/>
      <c r="H149" s="2"/>
      <c r="I149" s="8"/>
      <c r="J149" s="2">
        <f t="shared" si="83"/>
        <v>0</v>
      </c>
      <c r="K149" s="3">
        <f t="shared" si="84"/>
        <v>0</v>
      </c>
      <c r="L149" s="14">
        <f t="shared" si="85"/>
        <v>0</v>
      </c>
      <c r="M149" s="46"/>
    </row>
    <row r="150" spans="1:13" ht="15" customHeight="1" thickBot="1" x14ac:dyDescent="0.3">
      <c r="B150" s="148" t="s">
        <v>218</v>
      </c>
      <c r="C150" s="148"/>
      <c r="D150" s="149"/>
      <c r="E150" s="149"/>
      <c r="F150" s="149"/>
      <c r="G150" s="149"/>
      <c r="H150" s="149"/>
      <c r="I150" s="149"/>
      <c r="J150" s="149"/>
      <c r="K150" s="7">
        <f>SUM(K147:K149)</f>
        <v>0</v>
      </c>
      <c r="L150" s="20">
        <f>SUM(L147:L149)</f>
        <v>0</v>
      </c>
      <c r="M150" s="50"/>
    </row>
    <row r="151" spans="1:13" x14ac:dyDescent="0.25">
      <c r="B151" s="132" t="s">
        <v>109</v>
      </c>
      <c r="C151" s="133"/>
      <c r="D151" s="133"/>
      <c r="E151" s="133"/>
      <c r="F151" s="133"/>
      <c r="G151" s="133"/>
      <c r="H151" s="133"/>
      <c r="I151" s="133"/>
      <c r="J151" s="133"/>
      <c r="K151" s="133"/>
      <c r="M151" s="47"/>
    </row>
    <row r="152" spans="1:13" ht="17.25" thickBot="1" x14ac:dyDescent="0.3">
      <c r="B152" s="147" t="s">
        <v>115</v>
      </c>
      <c r="C152" s="119"/>
      <c r="D152" s="119"/>
      <c r="E152" s="119"/>
      <c r="F152" s="119"/>
      <c r="G152" s="119"/>
      <c r="H152" s="119"/>
      <c r="I152" s="119"/>
      <c r="J152" s="119"/>
      <c r="K152" s="119"/>
      <c r="M152" s="45"/>
    </row>
    <row r="153" spans="1:13" x14ac:dyDescent="0.25">
      <c r="A153" s="101"/>
      <c r="B153" s="33" t="s">
        <v>116</v>
      </c>
      <c r="C153" s="189"/>
      <c r="D153" s="190"/>
      <c r="E153" s="190"/>
      <c r="F153" s="190"/>
      <c r="G153" s="190"/>
      <c r="H153" s="190"/>
      <c r="I153" s="190"/>
      <c r="J153" s="190"/>
      <c r="K153" s="190"/>
      <c r="L153" s="190"/>
      <c r="M153" s="191"/>
    </row>
    <row r="154" spans="1:13" x14ac:dyDescent="0.25">
      <c r="A154" s="102"/>
      <c r="B154" s="33" t="s">
        <v>117</v>
      </c>
      <c r="C154" s="192"/>
      <c r="D154" s="193"/>
      <c r="E154" s="193"/>
      <c r="F154" s="193"/>
      <c r="G154" s="193"/>
      <c r="H154" s="193"/>
      <c r="I154" s="193"/>
      <c r="J154" s="193"/>
      <c r="K154" s="193"/>
      <c r="L154" s="193"/>
      <c r="M154" s="194"/>
    </row>
    <row r="155" spans="1:13" x14ac:dyDescent="0.25">
      <c r="A155" s="102"/>
      <c r="B155" s="33" t="s">
        <v>203</v>
      </c>
      <c r="C155" s="192"/>
      <c r="D155" s="193"/>
      <c r="E155" s="193"/>
      <c r="F155" s="193"/>
      <c r="G155" s="193"/>
      <c r="H155" s="193"/>
      <c r="I155" s="193"/>
      <c r="J155" s="193"/>
      <c r="K155" s="193"/>
      <c r="L155" s="193"/>
      <c r="M155" s="194"/>
    </row>
    <row r="156" spans="1:13" x14ac:dyDescent="0.25">
      <c r="A156" s="102"/>
      <c r="B156" s="33" t="s">
        <v>204</v>
      </c>
      <c r="C156" s="192"/>
      <c r="D156" s="193"/>
      <c r="E156" s="193"/>
      <c r="F156" s="193"/>
      <c r="G156" s="193"/>
      <c r="H156" s="193"/>
      <c r="I156" s="193"/>
      <c r="J156" s="193"/>
      <c r="K156" s="193"/>
      <c r="L156" s="193"/>
      <c r="M156" s="194"/>
    </row>
    <row r="157" spans="1:13" x14ac:dyDescent="0.25">
      <c r="A157" s="102"/>
      <c r="B157" s="33" t="s">
        <v>118</v>
      </c>
      <c r="C157" s="192"/>
      <c r="D157" s="193"/>
      <c r="E157" s="193"/>
      <c r="F157" s="193"/>
      <c r="G157" s="193"/>
      <c r="H157" s="193"/>
      <c r="I157" s="193"/>
      <c r="J157" s="193"/>
      <c r="K157" s="193"/>
      <c r="L157" s="193"/>
      <c r="M157" s="194"/>
    </row>
    <row r="158" spans="1:13" x14ac:dyDescent="0.25">
      <c r="A158" s="102"/>
      <c r="B158" s="33" t="s">
        <v>119</v>
      </c>
      <c r="C158" s="192"/>
      <c r="D158" s="193"/>
      <c r="E158" s="193"/>
      <c r="F158" s="193"/>
      <c r="G158" s="193"/>
      <c r="H158" s="193"/>
      <c r="I158" s="193"/>
      <c r="J158" s="193"/>
      <c r="K158" s="193"/>
      <c r="L158" s="193"/>
      <c r="M158" s="194"/>
    </row>
    <row r="159" spans="1:13" x14ac:dyDescent="0.25">
      <c r="A159" s="103"/>
      <c r="B159" s="33" t="s">
        <v>120</v>
      </c>
      <c r="C159" s="195"/>
      <c r="D159" s="196"/>
      <c r="E159" s="196"/>
      <c r="F159" s="196"/>
      <c r="G159" s="196"/>
      <c r="H159" s="196"/>
      <c r="I159" s="196"/>
      <c r="J159" s="196"/>
      <c r="K159" s="196"/>
      <c r="L159" s="196"/>
      <c r="M159" s="197"/>
    </row>
    <row r="160" spans="1:13" x14ac:dyDescent="0.25">
      <c r="A160" s="70">
        <v>1</v>
      </c>
      <c r="B160" s="33" t="s">
        <v>121</v>
      </c>
      <c r="C160" s="59" t="s">
        <v>241</v>
      </c>
      <c r="D160" s="25">
        <v>10</v>
      </c>
      <c r="E160" s="35"/>
      <c r="F160" s="35"/>
      <c r="G160" s="36"/>
      <c r="H160" s="2"/>
      <c r="I160" s="28"/>
      <c r="J160" s="2">
        <f t="shared" ref="J160:J162" si="86">SUM(H160*I160,H160)</f>
        <v>0</v>
      </c>
      <c r="K160" s="3">
        <f t="shared" ref="K160:K162" si="87">D160*H160</f>
        <v>0</v>
      </c>
      <c r="L160" s="14">
        <f t="shared" ref="L160:L162" si="88">D160*J160</f>
        <v>0</v>
      </c>
      <c r="M160" s="45"/>
    </row>
    <row r="161" spans="1:13" x14ac:dyDescent="0.25">
      <c r="A161" s="70">
        <v>2</v>
      </c>
      <c r="B161" s="33" t="s">
        <v>122</v>
      </c>
      <c r="C161" s="59" t="s">
        <v>241</v>
      </c>
      <c r="D161" s="25">
        <v>15</v>
      </c>
      <c r="E161" s="42"/>
      <c r="F161" s="42"/>
      <c r="G161" s="42"/>
      <c r="H161" s="2"/>
      <c r="I161" s="28"/>
      <c r="J161" s="2">
        <f t="shared" si="86"/>
        <v>0</v>
      </c>
      <c r="K161" s="3">
        <f t="shared" si="87"/>
        <v>0</v>
      </c>
      <c r="L161" s="14">
        <f t="shared" si="88"/>
        <v>0</v>
      </c>
      <c r="M161" s="47"/>
    </row>
    <row r="162" spans="1:13" x14ac:dyDescent="0.25">
      <c r="A162" s="70">
        <v>3</v>
      </c>
      <c r="B162" s="34" t="s">
        <v>123</v>
      </c>
      <c r="C162" s="59" t="s">
        <v>241</v>
      </c>
      <c r="D162" s="25">
        <v>10</v>
      </c>
      <c r="E162" s="39"/>
      <c r="F162" s="39"/>
      <c r="G162" s="40"/>
      <c r="H162" s="2"/>
      <c r="I162" s="28"/>
      <c r="J162" s="2">
        <f t="shared" si="86"/>
        <v>0</v>
      </c>
      <c r="K162" s="3">
        <f t="shared" si="87"/>
        <v>0</v>
      </c>
      <c r="L162" s="14">
        <f t="shared" si="88"/>
        <v>0</v>
      </c>
      <c r="M162" s="50"/>
    </row>
    <row r="163" spans="1:13" ht="15" customHeight="1" thickBot="1" x14ac:dyDescent="0.3">
      <c r="B163" s="130" t="s">
        <v>218</v>
      </c>
      <c r="C163" s="148"/>
      <c r="D163" s="149"/>
      <c r="E163" s="149"/>
      <c r="F163" s="149"/>
      <c r="G163" s="149"/>
      <c r="H163" s="131"/>
      <c r="I163" s="131"/>
      <c r="J163" s="131"/>
      <c r="K163" s="4">
        <f>SUM(K160:K162)</f>
        <v>0</v>
      </c>
      <c r="L163" s="20">
        <f>SUM(L160:L162)</f>
        <v>0</v>
      </c>
      <c r="M163" s="47"/>
    </row>
    <row r="164" spans="1:13" x14ac:dyDescent="0.25">
      <c r="B164" s="132" t="s">
        <v>114</v>
      </c>
      <c r="C164" s="133"/>
      <c r="D164" s="133"/>
      <c r="E164" s="133"/>
      <c r="F164" s="133"/>
      <c r="G164" s="133"/>
      <c r="H164" s="133"/>
      <c r="I164" s="133"/>
      <c r="J164" s="133"/>
      <c r="K164" s="133"/>
      <c r="L164" s="13"/>
      <c r="M164" s="86"/>
    </row>
    <row r="165" spans="1:13" x14ac:dyDescent="0.25">
      <c r="B165" s="118" t="s">
        <v>126</v>
      </c>
      <c r="C165" s="119"/>
      <c r="D165" s="119"/>
      <c r="E165" s="119"/>
      <c r="F165" s="119"/>
      <c r="G165" s="119"/>
      <c r="H165" s="119"/>
      <c r="I165" s="119"/>
      <c r="J165" s="119"/>
      <c r="K165" s="119"/>
      <c r="M165" s="46"/>
    </row>
    <row r="166" spans="1:13" ht="47.25" x14ac:dyDescent="0.25">
      <c r="A166" s="70">
        <v>1</v>
      </c>
      <c r="B166" s="62" t="s">
        <v>127</v>
      </c>
      <c r="C166" s="90" t="s">
        <v>240</v>
      </c>
      <c r="D166" s="25">
        <v>20</v>
      </c>
      <c r="E166" s="35"/>
      <c r="F166" s="35"/>
      <c r="G166" s="36"/>
      <c r="H166" s="2"/>
      <c r="I166" s="28"/>
      <c r="J166" s="2">
        <f t="shared" ref="J166" si="89">SUM(H166*I166,H166)</f>
        <v>0</v>
      </c>
      <c r="K166" s="10">
        <f t="shared" ref="K166" si="90">D166*H166</f>
        <v>0</v>
      </c>
      <c r="L166" s="17">
        <f t="shared" ref="L166" si="91">D166*J166</f>
        <v>0</v>
      </c>
      <c r="M166" s="50"/>
    </row>
    <row r="167" spans="1:13" ht="15" customHeight="1" thickBot="1" x14ac:dyDescent="0.3">
      <c r="B167" s="130" t="s">
        <v>218</v>
      </c>
      <c r="C167" s="148"/>
      <c r="D167" s="131"/>
      <c r="E167" s="131"/>
      <c r="F167" s="131"/>
      <c r="G167" s="131"/>
      <c r="H167" s="131"/>
      <c r="I167" s="131"/>
      <c r="J167" s="131"/>
      <c r="K167" s="2"/>
      <c r="L167" s="16"/>
      <c r="M167" s="47"/>
    </row>
    <row r="168" spans="1:13" x14ac:dyDescent="0.25">
      <c r="B168" s="145" t="s">
        <v>124</v>
      </c>
      <c r="C168" s="146"/>
      <c r="D168" s="146"/>
      <c r="E168" s="146"/>
      <c r="F168" s="146"/>
      <c r="G168" s="146"/>
      <c r="H168" s="146"/>
      <c r="I168" s="146"/>
      <c r="J168" s="146"/>
      <c r="K168" s="146"/>
      <c r="L168" s="13"/>
      <c r="M168" s="87"/>
    </row>
    <row r="169" spans="1:13" x14ac:dyDescent="0.25">
      <c r="B169" s="143" t="s">
        <v>129</v>
      </c>
      <c r="C169" s="144"/>
      <c r="D169" s="144"/>
      <c r="E169" s="144"/>
      <c r="F169" s="144"/>
      <c r="G169" s="144"/>
      <c r="H169" s="144"/>
      <c r="I169" s="144"/>
      <c r="J169" s="144"/>
      <c r="K169" s="144"/>
      <c r="M169" s="47"/>
    </row>
    <row r="170" spans="1:13" ht="47.25" x14ac:dyDescent="0.25">
      <c r="A170" s="70">
        <v>1</v>
      </c>
      <c r="B170" s="65" t="s">
        <v>130</v>
      </c>
      <c r="C170" s="90" t="s">
        <v>240</v>
      </c>
      <c r="D170" s="26">
        <v>10</v>
      </c>
      <c r="E170" s="39"/>
      <c r="F170" s="39"/>
      <c r="G170" s="40"/>
      <c r="H170" s="3"/>
      <c r="I170" s="31"/>
      <c r="J170" s="2">
        <f t="shared" ref="J170" si="92">SUM(H170*I170,H170)</f>
        <v>0</v>
      </c>
      <c r="K170" s="10">
        <f t="shared" ref="K170" si="93">D170*H170</f>
        <v>0</v>
      </c>
      <c r="L170" s="17">
        <f t="shared" ref="L170" si="94">D170*J170</f>
        <v>0</v>
      </c>
      <c r="M170" s="50"/>
    </row>
    <row r="171" spans="1:13" ht="15" customHeight="1" thickBot="1" x14ac:dyDescent="0.3">
      <c r="B171" s="130" t="s">
        <v>218</v>
      </c>
      <c r="C171" s="148"/>
      <c r="D171" s="131"/>
      <c r="E171" s="131"/>
      <c r="F171" s="131"/>
      <c r="G171" s="131"/>
      <c r="H171" s="131"/>
      <c r="I171" s="131"/>
      <c r="J171" s="131"/>
      <c r="K171" s="2"/>
      <c r="L171" s="16"/>
      <c r="M171" s="47"/>
    </row>
    <row r="172" spans="1:13" x14ac:dyDescent="0.25">
      <c r="B172" s="132" t="s">
        <v>125</v>
      </c>
      <c r="C172" s="133"/>
      <c r="D172" s="133"/>
      <c r="E172" s="133"/>
      <c r="F172" s="133"/>
      <c r="G172" s="133"/>
      <c r="H172" s="133"/>
      <c r="I172" s="133"/>
      <c r="J172" s="133"/>
      <c r="K172" s="133"/>
      <c r="L172" s="13"/>
      <c r="M172" s="88"/>
    </row>
    <row r="173" spans="1:13" x14ac:dyDescent="0.25">
      <c r="B173" s="118" t="s">
        <v>132</v>
      </c>
      <c r="C173" s="119"/>
      <c r="D173" s="119"/>
      <c r="E173" s="119"/>
      <c r="F173" s="119"/>
      <c r="G173" s="119"/>
      <c r="H173" s="119"/>
      <c r="I173" s="119"/>
      <c r="J173" s="119"/>
      <c r="K173" s="119"/>
      <c r="M173" s="46"/>
    </row>
    <row r="174" spans="1:13" ht="15" customHeight="1" x14ac:dyDescent="0.25">
      <c r="A174" s="198">
        <v>1</v>
      </c>
      <c r="B174" s="120" t="s">
        <v>133</v>
      </c>
      <c r="C174" s="200" t="s">
        <v>240</v>
      </c>
      <c r="D174" s="121">
        <v>30</v>
      </c>
      <c r="E174" s="184"/>
      <c r="F174" s="184"/>
      <c r="G174" s="185"/>
      <c r="H174" s="138"/>
      <c r="I174" s="122"/>
      <c r="J174" s="207">
        <f t="shared" ref="J174" si="95">SUM(H174*I174,H174)</f>
        <v>0</v>
      </c>
      <c r="K174" s="208">
        <f t="shared" ref="K174" si="96">D174*H174</f>
        <v>0</v>
      </c>
      <c r="L174" s="186">
        <f t="shared" ref="L174" si="97">D174*J174</f>
        <v>0</v>
      </c>
      <c r="M174" s="50"/>
    </row>
    <row r="175" spans="1:13" ht="15" customHeight="1" x14ac:dyDescent="0.25">
      <c r="A175" s="199"/>
      <c r="B175" s="120"/>
      <c r="C175" s="200"/>
      <c r="D175" s="121"/>
      <c r="E175" s="184"/>
      <c r="F175" s="184"/>
      <c r="G175" s="185"/>
      <c r="H175" s="139"/>
      <c r="I175" s="123"/>
      <c r="J175" s="209"/>
      <c r="K175" s="210"/>
      <c r="L175" s="187"/>
      <c r="M175" s="47"/>
    </row>
    <row r="176" spans="1:13" ht="102.75" customHeight="1" x14ac:dyDescent="0.25">
      <c r="A176" s="149"/>
      <c r="B176" s="120"/>
      <c r="C176" s="200"/>
      <c r="D176" s="121"/>
      <c r="E176" s="184"/>
      <c r="F176" s="184"/>
      <c r="G176" s="185"/>
      <c r="H176" s="139"/>
      <c r="I176" s="123"/>
      <c r="J176" s="211"/>
      <c r="K176" s="212"/>
      <c r="L176" s="188"/>
      <c r="M176" s="45"/>
    </row>
    <row r="177" spans="1:13" ht="15" customHeight="1" thickBot="1" x14ac:dyDescent="0.3">
      <c r="B177" s="130" t="s">
        <v>218</v>
      </c>
      <c r="C177" s="130"/>
      <c r="D177" s="131"/>
      <c r="E177" s="131"/>
      <c r="F177" s="131"/>
      <c r="G177" s="131"/>
      <c r="H177" s="131"/>
      <c r="I177" s="131"/>
      <c r="J177" s="131"/>
      <c r="K177" s="2"/>
      <c r="L177" s="16"/>
      <c r="M177" s="47"/>
    </row>
    <row r="178" spans="1:13" x14ac:dyDescent="0.25">
      <c r="B178" s="132" t="s">
        <v>128</v>
      </c>
      <c r="C178" s="133"/>
      <c r="D178" s="133"/>
      <c r="E178" s="133"/>
      <c r="F178" s="133"/>
      <c r="G178" s="133"/>
      <c r="H178" s="133"/>
      <c r="I178" s="133"/>
      <c r="J178" s="133"/>
      <c r="K178" s="133"/>
      <c r="L178" s="13"/>
      <c r="M178" s="83"/>
    </row>
    <row r="179" spans="1:13" x14ac:dyDescent="0.25">
      <c r="B179" s="118" t="s">
        <v>135</v>
      </c>
      <c r="C179" s="119"/>
      <c r="D179" s="119"/>
      <c r="E179" s="119"/>
      <c r="F179" s="119"/>
      <c r="G179" s="119"/>
      <c r="H179" s="119"/>
      <c r="I179" s="119"/>
      <c r="J179" s="119"/>
      <c r="K179" s="119"/>
      <c r="M179" s="47"/>
    </row>
    <row r="180" spans="1:13" ht="15" customHeight="1" x14ac:dyDescent="0.25">
      <c r="A180" s="101">
        <v>1</v>
      </c>
      <c r="B180" s="120" t="s">
        <v>136</v>
      </c>
      <c r="C180" s="201" t="s">
        <v>241</v>
      </c>
      <c r="D180" s="121">
        <v>15</v>
      </c>
      <c r="E180" s="184"/>
      <c r="F180" s="184"/>
      <c r="G180" s="185"/>
      <c r="H180" s="138"/>
      <c r="I180" s="122"/>
      <c r="J180" s="207">
        <f t="shared" ref="J180" si="98">SUM(H180*I180,H180)</f>
        <v>0</v>
      </c>
      <c r="K180" s="208">
        <f t="shared" ref="K180" si="99">D180*H180</f>
        <v>0</v>
      </c>
      <c r="L180" s="186">
        <f t="shared" ref="L180" si="100">D180*J180</f>
        <v>0</v>
      </c>
      <c r="M180" s="45"/>
    </row>
    <row r="181" spans="1:13" ht="15" customHeight="1" x14ac:dyDescent="0.25">
      <c r="A181" s="103"/>
      <c r="B181" s="120"/>
      <c r="C181" s="202"/>
      <c r="D181" s="121"/>
      <c r="E181" s="184"/>
      <c r="F181" s="184"/>
      <c r="G181" s="185"/>
      <c r="H181" s="139"/>
      <c r="I181" s="123"/>
      <c r="J181" s="211"/>
      <c r="K181" s="212"/>
      <c r="L181" s="188"/>
      <c r="M181" s="47"/>
    </row>
    <row r="182" spans="1:13" ht="15" customHeight="1" thickBot="1" x14ac:dyDescent="0.3">
      <c r="B182" s="130" t="s">
        <v>218</v>
      </c>
      <c r="C182" s="130"/>
      <c r="D182" s="131"/>
      <c r="E182" s="131"/>
      <c r="F182" s="131"/>
      <c r="G182" s="131"/>
      <c r="H182" s="131"/>
      <c r="I182" s="131"/>
      <c r="J182" s="131"/>
      <c r="K182" s="2"/>
      <c r="L182" s="16"/>
      <c r="M182" s="50"/>
    </row>
    <row r="183" spans="1:13" x14ac:dyDescent="0.25">
      <c r="B183" s="132" t="s">
        <v>131</v>
      </c>
      <c r="C183" s="133"/>
      <c r="D183" s="133"/>
      <c r="E183" s="133"/>
      <c r="F183" s="133"/>
      <c r="G183" s="133"/>
      <c r="H183" s="133"/>
      <c r="I183" s="133"/>
      <c r="J183" s="133"/>
      <c r="K183" s="133"/>
      <c r="L183" s="13"/>
      <c r="M183" s="44"/>
    </row>
    <row r="184" spans="1:13" x14ac:dyDescent="0.25">
      <c r="B184" s="118" t="s">
        <v>138</v>
      </c>
      <c r="C184" s="119"/>
      <c r="D184" s="119"/>
      <c r="E184" s="119"/>
      <c r="F184" s="119"/>
      <c r="G184" s="119"/>
      <c r="H184" s="119"/>
      <c r="I184" s="119"/>
      <c r="J184" s="119"/>
      <c r="K184" s="119"/>
      <c r="M184" s="54"/>
    </row>
    <row r="185" spans="1:13" ht="15" customHeight="1" x14ac:dyDescent="0.25">
      <c r="B185" s="65" t="s">
        <v>139</v>
      </c>
      <c r="C185" s="60" t="s">
        <v>241</v>
      </c>
      <c r="D185" s="26">
        <v>50</v>
      </c>
      <c r="E185" s="41"/>
      <c r="F185" s="41"/>
      <c r="G185" s="41"/>
      <c r="H185" s="3"/>
      <c r="I185" s="31"/>
      <c r="J185" s="2">
        <f t="shared" ref="J185" si="101">SUM(H185*I185,H185)</f>
        <v>0</v>
      </c>
      <c r="K185" s="10">
        <f t="shared" ref="K185" si="102">D185*H185</f>
        <v>0</v>
      </c>
      <c r="L185" s="17">
        <f t="shared" ref="L185" si="103">D185*J185</f>
        <v>0</v>
      </c>
      <c r="M185" s="47"/>
    </row>
    <row r="186" spans="1:13" ht="15" customHeight="1" thickBot="1" x14ac:dyDescent="0.3">
      <c r="B186" s="130" t="s">
        <v>218</v>
      </c>
      <c r="C186" s="130"/>
      <c r="D186" s="131"/>
      <c r="E186" s="131"/>
      <c r="F186" s="131"/>
      <c r="G186" s="131"/>
      <c r="H186" s="131"/>
      <c r="I186" s="131"/>
      <c r="J186" s="131"/>
      <c r="K186" s="2"/>
      <c r="L186" s="21"/>
      <c r="M186" s="55"/>
    </row>
    <row r="187" spans="1:13" x14ac:dyDescent="0.25">
      <c r="B187" s="132" t="s">
        <v>134</v>
      </c>
      <c r="C187" s="133"/>
      <c r="D187" s="133"/>
      <c r="E187" s="133"/>
      <c r="F187" s="133"/>
      <c r="G187" s="133"/>
      <c r="H187" s="133"/>
      <c r="I187" s="133"/>
      <c r="J187" s="133"/>
      <c r="K187" s="133"/>
      <c r="L187" s="13"/>
      <c r="M187" s="44"/>
    </row>
    <row r="188" spans="1:13" x14ac:dyDescent="0.25">
      <c r="B188" s="118" t="s">
        <v>140</v>
      </c>
      <c r="C188" s="119"/>
      <c r="D188" s="119"/>
      <c r="E188" s="119"/>
      <c r="F188" s="119"/>
      <c r="G188" s="119"/>
      <c r="H188" s="119"/>
      <c r="I188" s="119"/>
      <c r="J188" s="119"/>
      <c r="K188" s="119"/>
      <c r="M188" s="41"/>
    </row>
    <row r="189" spans="1:13" x14ac:dyDescent="0.25">
      <c r="B189" s="62" t="s">
        <v>141</v>
      </c>
      <c r="C189" s="59" t="s">
        <v>241</v>
      </c>
      <c r="D189" s="25">
        <v>20</v>
      </c>
      <c r="E189" s="41"/>
      <c r="F189" s="41"/>
      <c r="G189" s="41"/>
      <c r="H189" s="2"/>
      <c r="I189" s="28"/>
      <c r="J189" s="2">
        <f t="shared" ref="J189" si="104">SUM(H189*I189,H189)</f>
        <v>0</v>
      </c>
      <c r="K189" s="10">
        <f t="shared" ref="K189" si="105">D189*H189</f>
        <v>0</v>
      </c>
      <c r="L189" s="17">
        <f t="shared" ref="L189" si="106">D189*J189</f>
        <v>0</v>
      </c>
      <c r="M189" s="50"/>
    </row>
    <row r="190" spans="1:13" ht="15" customHeight="1" thickBot="1" x14ac:dyDescent="0.3">
      <c r="B190" s="130" t="s">
        <v>218</v>
      </c>
      <c r="C190" s="130"/>
      <c r="D190" s="131"/>
      <c r="E190" s="131"/>
      <c r="F190" s="131"/>
      <c r="G190" s="131"/>
      <c r="H190" s="131"/>
      <c r="I190" s="131"/>
      <c r="J190" s="131"/>
      <c r="K190" s="2"/>
      <c r="L190" s="16"/>
      <c r="M190" s="50"/>
    </row>
    <row r="191" spans="1:13" x14ac:dyDescent="0.25">
      <c r="B191" s="132" t="s">
        <v>137</v>
      </c>
      <c r="C191" s="133"/>
      <c r="D191" s="133"/>
      <c r="E191" s="133"/>
      <c r="F191" s="133"/>
      <c r="G191" s="133"/>
      <c r="H191" s="133"/>
      <c r="I191" s="133"/>
      <c r="J191" s="133"/>
      <c r="K191" s="133"/>
      <c r="L191" s="13"/>
      <c r="M191" s="83"/>
    </row>
    <row r="192" spans="1:13" x14ac:dyDescent="0.25">
      <c r="B192" s="118" t="s">
        <v>142</v>
      </c>
      <c r="C192" s="119"/>
      <c r="D192" s="119"/>
      <c r="E192" s="119"/>
      <c r="F192" s="119"/>
      <c r="G192" s="119"/>
      <c r="H192" s="119"/>
      <c r="I192" s="119"/>
      <c r="J192" s="119"/>
      <c r="K192" s="119"/>
      <c r="M192" s="47"/>
    </row>
    <row r="193" spans="1:13" ht="31.5" x14ac:dyDescent="0.25">
      <c r="B193" s="65" t="s">
        <v>143</v>
      </c>
      <c r="C193" s="76" t="s">
        <v>241</v>
      </c>
      <c r="D193" s="26">
        <v>30</v>
      </c>
      <c r="E193" s="35"/>
      <c r="F193" s="35"/>
      <c r="G193" s="36"/>
      <c r="H193" s="3"/>
      <c r="I193" s="31"/>
      <c r="J193" s="2">
        <f t="shared" ref="J193" si="107">SUM(H193*I193,H193)</f>
        <v>0</v>
      </c>
      <c r="K193" s="10">
        <f t="shared" ref="K193" si="108">D193*H193</f>
        <v>0</v>
      </c>
      <c r="L193" s="17">
        <f t="shared" ref="L193" si="109">D193*J193</f>
        <v>0</v>
      </c>
      <c r="M193" s="45"/>
    </row>
    <row r="194" spans="1:13" ht="15" customHeight="1" thickBot="1" x14ac:dyDescent="0.3">
      <c r="B194" s="130" t="s">
        <v>218</v>
      </c>
      <c r="C194" s="130"/>
      <c r="D194" s="131"/>
      <c r="E194" s="131"/>
      <c r="F194" s="131"/>
      <c r="G194" s="131"/>
      <c r="H194" s="131"/>
      <c r="I194" s="131"/>
      <c r="J194" s="131"/>
      <c r="K194" s="2"/>
      <c r="L194" s="16"/>
      <c r="M194" s="47"/>
    </row>
    <row r="195" spans="1:13" x14ac:dyDescent="0.25">
      <c r="B195" s="132" t="s">
        <v>225</v>
      </c>
      <c r="C195" s="133"/>
      <c r="D195" s="133"/>
      <c r="E195" s="133"/>
      <c r="F195" s="133"/>
      <c r="G195" s="133"/>
      <c r="H195" s="133"/>
      <c r="I195" s="133"/>
      <c r="J195" s="133"/>
      <c r="K195" s="133"/>
      <c r="L195" s="13"/>
      <c r="M195" s="83"/>
    </row>
    <row r="196" spans="1:13" x14ac:dyDescent="0.25">
      <c r="B196" s="118" t="s">
        <v>144</v>
      </c>
      <c r="C196" s="119"/>
      <c r="D196" s="119"/>
      <c r="E196" s="119"/>
      <c r="F196" s="119"/>
      <c r="G196" s="119"/>
      <c r="H196" s="119"/>
      <c r="I196" s="119"/>
      <c r="J196" s="119"/>
      <c r="K196" s="119"/>
      <c r="M196" s="47"/>
    </row>
    <row r="197" spans="1:13" x14ac:dyDescent="0.25">
      <c r="B197" s="62" t="s">
        <v>145</v>
      </c>
      <c r="C197" s="76" t="s">
        <v>241</v>
      </c>
      <c r="D197" s="25">
        <v>5</v>
      </c>
      <c r="E197" s="35"/>
      <c r="F197" s="35"/>
      <c r="G197" s="36"/>
      <c r="H197" s="2"/>
      <c r="I197" s="28"/>
      <c r="J197" s="2">
        <f t="shared" ref="J197" si="110">SUM(H197*I197,H197)</f>
        <v>0</v>
      </c>
      <c r="K197" s="10">
        <f t="shared" ref="K197" si="111">D197*H197</f>
        <v>0</v>
      </c>
      <c r="L197" s="17">
        <f t="shared" ref="L197" si="112">D197*J197</f>
        <v>0</v>
      </c>
      <c r="M197" s="45"/>
    </row>
    <row r="198" spans="1:13" ht="15" customHeight="1" thickBot="1" x14ac:dyDescent="0.3">
      <c r="B198" s="130" t="s">
        <v>218</v>
      </c>
      <c r="C198" s="130"/>
      <c r="D198" s="131"/>
      <c r="E198" s="131"/>
      <c r="F198" s="131"/>
      <c r="G198" s="131"/>
      <c r="H198" s="131"/>
      <c r="I198" s="131"/>
      <c r="J198" s="131"/>
      <c r="K198" s="2"/>
      <c r="L198" s="16"/>
      <c r="M198" s="47"/>
    </row>
    <row r="199" spans="1:13" x14ac:dyDescent="0.25">
      <c r="B199" s="132" t="s">
        <v>226</v>
      </c>
      <c r="C199" s="133"/>
      <c r="D199" s="133"/>
      <c r="E199" s="133"/>
      <c r="F199" s="133"/>
      <c r="G199" s="133"/>
      <c r="H199" s="133"/>
      <c r="I199" s="133"/>
      <c r="J199" s="133"/>
      <c r="K199" s="133"/>
      <c r="L199" s="13"/>
      <c r="M199" s="83"/>
    </row>
    <row r="200" spans="1:13" x14ac:dyDescent="0.25">
      <c r="B200" s="118" t="s">
        <v>146</v>
      </c>
      <c r="C200" s="119"/>
      <c r="D200" s="119"/>
      <c r="E200" s="119"/>
      <c r="F200" s="119"/>
      <c r="G200" s="119"/>
      <c r="H200" s="119"/>
      <c r="I200" s="119"/>
      <c r="J200" s="119"/>
      <c r="K200" s="119"/>
      <c r="M200" s="47"/>
    </row>
    <row r="201" spans="1:13" ht="31.5" x14ac:dyDescent="0.25">
      <c r="B201" s="65" t="s">
        <v>147</v>
      </c>
      <c r="C201" s="75" t="s">
        <v>240</v>
      </c>
      <c r="D201" s="26">
        <v>5</v>
      </c>
      <c r="E201" s="35"/>
      <c r="F201" s="35"/>
      <c r="G201" s="36"/>
      <c r="H201" s="3"/>
      <c r="I201" s="31"/>
      <c r="J201" s="2">
        <f t="shared" ref="J201" si="113">SUM(H201*I201,H201)</f>
        <v>0</v>
      </c>
      <c r="K201" s="10">
        <f t="shared" ref="K201" si="114">D201*H201</f>
        <v>0</v>
      </c>
      <c r="L201" s="17">
        <f t="shared" ref="L201" si="115">D201*J201</f>
        <v>0</v>
      </c>
      <c r="M201" s="45"/>
    </row>
    <row r="202" spans="1:13" ht="15" customHeight="1" thickBot="1" x14ac:dyDescent="0.3">
      <c r="B202" s="130" t="s">
        <v>218</v>
      </c>
      <c r="C202" s="130"/>
      <c r="D202" s="131"/>
      <c r="E202" s="131"/>
      <c r="F202" s="131"/>
      <c r="G202" s="131"/>
      <c r="H202" s="131"/>
      <c r="I202" s="131"/>
      <c r="J202" s="131"/>
      <c r="K202" s="2"/>
      <c r="L202" s="16"/>
      <c r="M202" s="47"/>
    </row>
    <row r="203" spans="1:13" x14ac:dyDescent="0.25">
      <c r="B203" s="132" t="s">
        <v>227</v>
      </c>
      <c r="C203" s="133"/>
      <c r="D203" s="133"/>
      <c r="E203" s="133"/>
      <c r="F203" s="133"/>
      <c r="G203" s="133"/>
      <c r="H203" s="133"/>
      <c r="I203" s="133"/>
      <c r="J203" s="133"/>
      <c r="K203" s="133"/>
      <c r="L203" s="13"/>
      <c r="M203" s="83"/>
    </row>
    <row r="204" spans="1:13" x14ac:dyDescent="0.25">
      <c r="B204" s="118" t="s">
        <v>149</v>
      </c>
      <c r="C204" s="119"/>
      <c r="D204" s="119"/>
      <c r="E204" s="119"/>
      <c r="F204" s="119"/>
      <c r="G204" s="119"/>
      <c r="H204" s="119"/>
      <c r="I204" s="119"/>
      <c r="J204" s="119"/>
      <c r="K204" s="119"/>
      <c r="M204" s="47"/>
    </row>
    <row r="205" spans="1:13" ht="31.5" x14ac:dyDescent="0.25">
      <c r="A205" s="101">
        <v>1</v>
      </c>
      <c r="B205" s="67" t="s">
        <v>150</v>
      </c>
      <c r="C205" s="200" t="s">
        <v>241</v>
      </c>
      <c r="D205" s="121">
        <v>10</v>
      </c>
      <c r="E205" s="184"/>
      <c r="F205" s="184"/>
      <c r="G205" s="185"/>
      <c r="H205" s="140"/>
      <c r="I205" s="122"/>
      <c r="J205" s="207">
        <f t="shared" ref="J205" si="116">SUM(H205*I205,H205)</f>
        <v>0</v>
      </c>
      <c r="K205" s="208">
        <f t="shared" ref="K205" si="117">D205*H205</f>
        <v>0</v>
      </c>
      <c r="L205" s="186">
        <f t="shared" ref="L205" si="118">D205*J205</f>
        <v>0</v>
      </c>
      <c r="M205" s="45"/>
    </row>
    <row r="206" spans="1:13" ht="15" customHeight="1" x14ac:dyDescent="0.25">
      <c r="A206" s="102"/>
      <c r="B206" s="68" t="s">
        <v>151</v>
      </c>
      <c r="C206" s="200"/>
      <c r="D206" s="121"/>
      <c r="E206" s="184"/>
      <c r="F206" s="184"/>
      <c r="G206" s="185"/>
      <c r="H206" s="141"/>
      <c r="I206" s="123"/>
      <c r="J206" s="209"/>
      <c r="K206" s="210"/>
      <c r="L206" s="187"/>
      <c r="M206" s="42"/>
    </row>
    <row r="207" spans="1:13" ht="15" customHeight="1" x14ac:dyDescent="0.25">
      <c r="A207" s="103"/>
      <c r="B207" s="69" t="s">
        <v>152</v>
      </c>
      <c r="C207" s="200"/>
      <c r="D207" s="121"/>
      <c r="E207" s="184"/>
      <c r="F207" s="184"/>
      <c r="G207" s="185"/>
      <c r="H207" s="142"/>
      <c r="I207" s="123"/>
      <c r="J207" s="211"/>
      <c r="K207" s="212"/>
      <c r="L207" s="188"/>
      <c r="M207" s="50"/>
    </row>
    <row r="208" spans="1:13" ht="15" customHeight="1" thickBot="1" x14ac:dyDescent="0.3">
      <c r="B208" s="130" t="s">
        <v>218</v>
      </c>
      <c r="C208" s="148"/>
      <c r="D208" s="131"/>
      <c r="E208" s="131"/>
      <c r="F208" s="131"/>
      <c r="G208" s="131"/>
      <c r="H208" s="131"/>
      <c r="I208" s="131"/>
      <c r="J208" s="131"/>
      <c r="K208" s="2"/>
      <c r="L208" s="16"/>
      <c r="M208" s="55"/>
    </row>
    <row r="209" spans="1:13" x14ac:dyDescent="0.25">
      <c r="B209" s="132" t="s">
        <v>228</v>
      </c>
      <c r="C209" s="133"/>
      <c r="D209" s="133"/>
      <c r="E209" s="133"/>
      <c r="F209" s="133"/>
      <c r="G209" s="133"/>
      <c r="H209" s="133"/>
      <c r="I209" s="133"/>
      <c r="J209" s="133"/>
      <c r="K209" s="133"/>
      <c r="L209" s="13"/>
      <c r="M209" s="89"/>
    </row>
    <row r="210" spans="1:13" x14ac:dyDescent="0.25">
      <c r="B210" s="118" t="s">
        <v>154</v>
      </c>
      <c r="C210" s="119"/>
      <c r="D210" s="119"/>
      <c r="E210" s="119"/>
      <c r="F210" s="119"/>
      <c r="G210" s="119"/>
      <c r="H210" s="119"/>
      <c r="I210" s="119"/>
      <c r="J210" s="119"/>
      <c r="K210" s="119"/>
      <c r="M210" s="55"/>
    </row>
    <row r="211" spans="1:13" x14ac:dyDescent="0.25">
      <c r="A211" s="70">
        <v>1</v>
      </c>
      <c r="B211" s="62" t="s">
        <v>155</v>
      </c>
      <c r="C211" s="76" t="s">
        <v>241</v>
      </c>
      <c r="D211" s="25">
        <v>20</v>
      </c>
      <c r="E211" s="98"/>
      <c r="F211" s="98"/>
      <c r="G211" s="36"/>
      <c r="H211" s="2"/>
      <c r="I211" s="28"/>
      <c r="J211" s="2">
        <f t="shared" ref="J211:J212" si="119">SUM(H211*I211,H211)</f>
        <v>0</v>
      </c>
      <c r="K211" s="3">
        <f t="shared" ref="K211:K212" si="120">D211*H211</f>
        <v>0</v>
      </c>
      <c r="L211" s="14">
        <f t="shared" ref="L211:L212" si="121">D211*J211</f>
        <v>0</v>
      </c>
      <c r="M211" s="55"/>
    </row>
    <row r="212" spans="1:13" x14ac:dyDescent="0.25">
      <c r="A212" s="70">
        <v>2</v>
      </c>
      <c r="B212" s="62" t="s">
        <v>156</v>
      </c>
      <c r="C212" s="76" t="s">
        <v>241</v>
      </c>
      <c r="D212" s="25">
        <v>20</v>
      </c>
      <c r="E212" s="98"/>
      <c r="F212" s="98"/>
      <c r="G212" s="36"/>
      <c r="H212" s="2"/>
      <c r="I212" s="28"/>
      <c r="J212" s="2">
        <f t="shared" si="119"/>
        <v>0</v>
      </c>
      <c r="K212" s="3">
        <f t="shared" si="120"/>
        <v>0</v>
      </c>
      <c r="L212" s="14">
        <f t="shared" si="121"/>
        <v>0</v>
      </c>
      <c r="M212" s="55"/>
    </row>
    <row r="213" spans="1:13" ht="15" customHeight="1" thickBot="1" x14ac:dyDescent="0.3">
      <c r="B213" s="130" t="s">
        <v>218</v>
      </c>
      <c r="C213" s="130"/>
      <c r="D213" s="131"/>
      <c r="E213" s="131"/>
      <c r="F213" s="131"/>
      <c r="G213" s="131"/>
      <c r="H213" s="131"/>
      <c r="I213" s="131"/>
      <c r="J213" s="131"/>
      <c r="K213" s="4">
        <f>SUM(K211:K212)</f>
        <v>0</v>
      </c>
      <c r="L213" s="17">
        <f>SUM(L211:L212)</f>
        <v>0</v>
      </c>
      <c r="M213" s="55"/>
    </row>
    <row r="214" spans="1:13" x14ac:dyDescent="0.25">
      <c r="B214" s="132" t="s">
        <v>148</v>
      </c>
      <c r="C214" s="133"/>
      <c r="D214" s="133"/>
      <c r="E214" s="133"/>
      <c r="F214" s="133"/>
      <c r="G214" s="133"/>
      <c r="H214" s="133"/>
      <c r="I214" s="133"/>
      <c r="J214" s="133"/>
      <c r="K214" s="133"/>
      <c r="L214" s="13"/>
      <c r="M214" s="89"/>
    </row>
    <row r="215" spans="1:13" x14ac:dyDescent="0.25">
      <c r="B215" s="118" t="s">
        <v>158</v>
      </c>
      <c r="C215" s="119"/>
      <c r="D215" s="119"/>
      <c r="E215" s="119"/>
      <c r="F215" s="119"/>
      <c r="G215" s="119"/>
      <c r="H215" s="119"/>
      <c r="I215" s="119"/>
      <c r="J215" s="119"/>
      <c r="K215" s="119"/>
      <c r="M215" s="55"/>
    </row>
    <row r="216" spans="1:13" x14ac:dyDescent="0.25">
      <c r="A216" s="101">
        <v>1</v>
      </c>
      <c r="B216" s="67" t="s">
        <v>159</v>
      </c>
      <c r="C216" s="110" t="s">
        <v>244</v>
      </c>
      <c r="D216" s="121">
        <v>150</v>
      </c>
      <c r="E216" s="184"/>
      <c r="F216" s="184"/>
      <c r="G216" s="185"/>
      <c r="H216" s="138"/>
      <c r="I216" s="122"/>
      <c r="J216" s="207">
        <f t="shared" ref="J216" si="122">SUM(H216*I216,H216)</f>
        <v>0</v>
      </c>
      <c r="K216" s="208">
        <f t="shared" ref="K216" si="123">D216*H216</f>
        <v>0</v>
      </c>
      <c r="L216" s="186">
        <f t="shared" ref="L216" si="124">D216*J216</f>
        <v>0</v>
      </c>
      <c r="M216" s="91"/>
    </row>
    <row r="217" spans="1:13" ht="15" customHeight="1" x14ac:dyDescent="0.25">
      <c r="A217" s="102"/>
      <c r="B217" s="68" t="s">
        <v>160</v>
      </c>
      <c r="C217" s="111"/>
      <c r="D217" s="121"/>
      <c r="E217" s="184"/>
      <c r="F217" s="184"/>
      <c r="G217" s="185"/>
      <c r="H217" s="139"/>
      <c r="I217" s="123"/>
      <c r="J217" s="209"/>
      <c r="K217" s="210"/>
      <c r="L217" s="187"/>
      <c r="M217" s="91"/>
    </row>
    <row r="218" spans="1:13" ht="15" customHeight="1" x14ac:dyDescent="0.25">
      <c r="A218" s="102"/>
      <c r="B218" s="68" t="s">
        <v>161</v>
      </c>
      <c r="C218" s="111"/>
      <c r="D218" s="121"/>
      <c r="E218" s="184"/>
      <c r="F218" s="184"/>
      <c r="G218" s="185"/>
      <c r="H218" s="139"/>
      <c r="I218" s="123"/>
      <c r="J218" s="209"/>
      <c r="K218" s="210"/>
      <c r="L218" s="187"/>
      <c r="M218" s="91"/>
    </row>
    <row r="219" spans="1:13" ht="15" customHeight="1" x14ac:dyDescent="0.25">
      <c r="A219" s="102"/>
      <c r="B219" s="68" t="s">
        <v>162</v>
      </c>
      <c r="C219" s="111"/>
      <c r="D219" s="121"/>
      <c r="E219" s="184"/>
      <c r="F219" s="184"/>
      <c r="G219" s="185"/>
      <c r="H219" s="139"/>
      <c r="I219" s="123"/>
      <c r="J219" s="209"/>
      <c r="K219" s="210"/>
      <c r="L219" s="187"/>
      <c r="M219" s="91"/>
    </row>
    <row r="220" spans="1:13" ht="31.5" x14ac:dyDescent="0.25">
      <c r="A220" s="102"/>
      <c r="B220" s="68" t="s">
        <v>163</v>
      </c>
      <c r="C220" s="111"/>
      <c r="D220" s="121"/>
      <c r="E220" s="184"/>
      <c r="F220" s="184"/>
      <c r="G220" s="185"/>
      <c r="H220" s="139"/>
      <c r="I220" s="123"/>
      <c r="J220" s="209"/>
      <c r="K220" s="210"/>
      <c r="L220" s="187"/>
      <c r="M220" s="91"/>
    </row>
    <row r="221" spans="1:13" x14ac:dyDescent="0.25">
      <c r="A221" s="102"/>
      <c r="B221" s="68" t="s">
        <v>164</v>
      </c>
      <c r="C221" s="111"/>
      <c r="D221" s="121"/>
      <c r="E221" s="184"/>
      <c r="F221" s="184"/>
      <c r="G221" s="185"/>
      <c r="H221" s="139"/>
      <c r="I221" s="123"/>
      <c r="J221" s="209"/>
      <c r="K221" s="210"/>
      <c r="L221" s="187"/>
      <c r="M221" s="91"/>
    </row>
    <row r="222" spans="1:13" ht="31.5" x14ac:dyDescent="0.25">
      <c r="A222" s="102"/>
      <c r="B222" s="68" t="s">
        <v>165</v>
      </c>
      <c r="C222" s="111"/>
      <c r="D222" s="121"/>
      <c r="E222" s="184"/>
      <c r="F222" s="184"/>
      <c r="G222" s="185"/>
      <c r="H222" s="139"/>
      <c r="I222" s="123"/>
      <c r="J222" s="209"/>
      <c r="K222" s="210"/>
      <c r="L222" s="187"/>
      <c r="M222" s="91"/>
    </row>
    <row r="223" spans="1:13" ht="31.5" x14ac:dyDescent="0.25">
      <c r="A223" s="102"/>
      <c r="B223" s="68" t="s">
        <v>166</v>
      </c>
      <c r="C223" s="111"/>
      <c r="D223" s="121"/>
      <c r="E223" s="184"/>
      <c r="F223" s="184"/>
      <c r="G223" s="185"/>
      <c r="H223" s="139"/>
      <c r="I223" s="123"/>
      <c r="J223" s="209"/>
      <c r="K223" s="210"/>
      <c r="L223" s="187"/>
      <c r="M223" s="91"/>
    </row>
    <row r="224" spans="1:13" ht="15" customHeight="1" x14ac:dyDescent="0.25">
      <c r="A224" s="102"/>
      <c r="B224" s="68" t="s">
        <v>167</v>
      </c>
      <c r="C224" s="111"/>
      <c r="D224" s="121"/>
      <c r="E224" s="184"/>
      <c r="F224" s="184"/>
      <c r="G224" s="185"/>
      <c r="H224" s="139"/>
      <c r="I224" s="123"/>
      <c r="J224" s="209"/>
      <c r="K224" s="210"/>
      <c r="L224" s="187"/>
      <c r="M224" s="91"/>
    </row>
    <row r="225" spans="1:13" x14ac:dyDescent="0.25">
      <c r="A225" s="102"/>
      <c r="B225" s="68" t="s">
        <v>168</v>
      </c>
      <c r="C225" s="111"/>
      <c r="D225" s="121"/>
      <c r="E225" s="184"/>
      <c r="F225" s="184"/>
      <c r="G225" s="185"/>
      <c r="H225" s="139"/>
      <c r="I225" s="123"/>
      <c r="J225" s="209"/>
      <c r="K225" s="210"/>
      <c r="L225" s="187"/>
      <c r="M225" s="91"/>
    </row>
    <row r="226" spans="1:13" ht="15" customHeight="1" x14ac:dyDescent="0.25">
      <c r="A226" s="102"/>
      <c r="B226" s="68" t="s">
        <v>169</v>
      </c>
      <c r="C226" s="111"/>
      <c r="D226" s="121"/>
      <c r="E226" s="184"/>
      <c r="F226" s="184"/>
      <c r="G226" s="185"/>
      <c r="H226" s="139"/>
      <c r="I226" s="123"/>
      <c r="J226" s="209"/>
      <c r="K226" s="210"/>
      <c r="L226" s="187"/>
      <c r="M226" s="91"/>
    </row>
    <row r="227" spans="1:13" ht="15" customHeight="1" x14ac:dyDescent="0.25">
      <c r="A227" s="102"/>
      <c r="B227" s="68" t="s">
        <v>205</v>
      </c>
      <c r="C227" s="111"/>
      <c r="D227" s="121"/>
      <c r="E227" s="184"/>
      <c r="F227" s="184"/>
      <c r="G227" s="185"/>
      <c r="H227" s="139"/>
      <c r="I227" s="123"/>
      <c r="J227" s="209"/>
      <c r="K227" s="210"/>
      <c r="L227" s="187"/>
      <c r="M227" s="91"/>
    </row>
    <row r="228" spans="1:13" ht="15" customHeight="1" x14ac:dyDescent="0.25">
      <c r="A228" s="102"/>
      <c r="B228" s="68" t="s">
        <v>170</v>
      </c>
      <c r="C228" s="111"/>
      <c r="D228" s="121"/>
      <c r="E228" s="184"/>
      <c r="F228" s="184"/>
      <c r="G228" s="185"/>
      <c r="H228" s="139"/>
      <c r="I228" s="123"/>
      <c r="J228" s="209"/>
      <c r="K228" s="210"/>
      <c r="L228" s="187"/>
      <c r="M228" s="91"/>
    </row>
    <row r="229" spans="1:13" x14ac:dyDescent="0.25">
      <c r="A229" s="102"/>
      <c r="B229" s="68" t="s">
        <v>171</v>
      </c>
      <c r="C229" s="111"/>
      <c r="D229" s="121"/>
      <c r="E229" s="184"/>
      <c r="F229" s="184"/>
      <c r="G229" s="185"/>
      <c r="H229" s="139"/>
      <c r="I229" s="123"/>
      <c r="J229" s="209"/>
      <c r="K229" s="210"/>
      <c r="L229" s="187"/>
      <c r="M229" s="91"/>
    </row>
    <row r="230" spans="1:13" ht="15" customHeight="1" x14ac:dyDescent="0.25">
      <c r="A230" s="102"/>
      <c r="B230" s="68" t="s">
        <v>172</v>
      </c>
      <c r="C230" s="111"/>
      <c r="D230" s="121"/>
      <c r="E230" s="184"/>
      <c r="F230" s="184"/>
      <c r="G230" s="185"/>
      <c r="H230" s="139"/>
      <c r="I230" s="123"/>
      <c r="J230" s="209"/>
      <c r="K230" s="210"/>
      <c r="L230" s="187"/>
      <c r="M230" s="91"/>
    </row>
    <row r="231" spans="1:13" ht="15" customHeight="1" x14ac:dyDescent="0.25">
      <c r="A231" s="102"/>
      <c r="B231" s="68" t="s">
        <v>206</v>
      </c>
      <c r="C231" s="111"/>
      <c r="D231" s="121"/>
      <c r="E231" s="184"/>
      <c r="F231" s="184"/>
      <c r="G231" s="185"/>
      <c r="H231" s="139"/>
      <c r="I231" s="123"/>
      <c r="J231" s="209"/>
      <c r="K231" s="210"/>
      <c r="L231" s="187"/>
      <c r="M231" s="91"/>
    </row>
    <row r="232" spans="1:13" x14ac:dyDescent="0.25">
      <c r="A232" s="102"/>
      <c r="B232" s="68" t="s">
        <v>173</v>
      </c>
      <c r="C232" s="111"/>
      <c r="D232" s="121"/>
      <c r="E232" s="184"/>
      <c r="F232" s="184"/>
      <c r="G232" s="185"/>
      <c r="H232" s="139"/>
      <c r="I232" s="123"/>
      <c r="J232" s="209"/>
      <c r="K232" s="210"/>
      <c r="L232" s="187"/>
      <c r="M232" s="91"/>
    </row>
    <row r="233" spans="1:13" x14ac:dyDescent="0.25">
      <c r="A233" s="102"/>
      <c r="B233" s="68" t="s">
        <v>174</v>
      </c>
      <c r="C233" s="111"/>
      <c r="D233" s="121"/>
      <c r="E233" s="184"/>
      <c r="F233" s="184"/>
      <c r="G233" s="185"/>
      <c r="H233" s="139"/>
      <c r="I233" s="123"/>
      <c r="J233" s="209"/>
      <c r="K233" s="210"/>
      <c r="L233" s="187"/>
      <c r="M233" s="91"/>
    </row>
    <row r="234" spans="1:13" x14ac:dyDescent="0.25">
      <c r="A234" s="102"/>
      <c r="B234" s="68" t="s">
        <v>175</v>
      </c>
      <c r="C234" s="111"/>
      <c r="D234" s="121"/>
      <c r="E234" s="184"/>
      <c r="F234" s="184"/>
      <c r="G234" s="185"/>
      <c r="H234" s="139"/>
      <c r="I234" s="123"/>
      <c r="J234" s="209"/>
      <c r="K234" s="210"/>
      <c r="L234" s="187"/>
      <c r="M234" s="91"/>
    </row>
    <row r="235" spans="1:13" ht="31.5" x14ac:dyDescent="0.25">
      <c r="A235" s="102"/>
      <c r="B235" s="229" t="s">
        <v>176</v>
      </c>
      <c r="C235" s="112"/>
      <c r="D235" s="121"/>
      <c r="E235" s="184"/>
      <c r="F235" s="184"/>
      <c r="G235" s="185"/>
      <c r="H235" s="139"/>
      <c r="I235" s="123"/>
      <c r="J235" s="211"/>
      <c r="K235" s="212"/>
      <c r="L235" s="188"/>
      <c r="M235" s="91"/>
    </row>
    <row r="236" spans="1:13" ht="15" customHeight="1" thickBot="1" x14ac:dyDescent="0.3">
      <c r="A236" s="103"/>
      <c r="B236" s="130" t="s">
        <v>218</v>
      </c>
      <c r="C236" s="130"/>
      <c r="D236" s="131"/>
      <c r="E236" s="131"/>
      <c r="F236" s="131"/>
      <c r="G236" s="131"/>
      <c r="H236" s="131"/>
      <c r="I236" s="131"/>
      <c r="J236" s="131"/>
      <c r="K236" s="2"/>
      <c r="L236" s="16"/>
      <c r="M236" s="91"/>
    </row>
    <row r="237" spans="1:13" x14ac:dyDescent="0.25">
      <c r="B237" s="132" t="s">
        <v>153</v>
      </c>
      <c r="C237" s="133"/>
      <c r="D237" s="133"/>
      <c r="E237" s="133"/>
      <c r="F237" s="133"/>
      <c r="G237" s="133"/>
      <c r="H237" s="133"/>
      <c r="I237" s="133"/>
      <c r="J237" s="133"/>
      <c r="K237" s="133"/>
      <c r="M237" s="91"/>
    </row>
    <row r="238" spans="1:13" x14ac:dyDescent="0.25">
      <c r="B238" s="118" t="s">
        <v>177</v>
      </c>
      <c r="C238" s="119"/>
      <c r="D238" s="119"/>
      <c r="E238" s="119"/>
      <c r="F238" s="119"/>
      <c r="G238" s="119"/>
      <c r="H238" s="119"/>
      <c r="I238" s="119"/>
      <c r="J238" s="119"/>
      <c r="K238" s="119"/>
      <c r="M238" s="91"/>
    </row>
    <row r="239" spans="1:13" ht="31.5" x14ac:dyDescent="0.25">
      <c r="A239" s="101">
        <v>1</v>
      </c>
      <c r="B239" s="67" t="s">
        <v>178</v>
      </c>
      <c r="C239" s="200" t="s">
        <v>244</v>
      </c>
      <c r="D239" s="121">
        <v>10</v>
      </c>
      <c r="E239" s="110"/>
      <c r="F239" s="110"/>
      <c r="G239" s="110"/>
      <c r="H239" s="138"/>
      <c r="I239" s="122"/>
      <c r="J239" s="207">
        <f t="shared" ref="J239" si="125">SUM(H239*I239,H239)</f>
        <v>0</v>
      </c>
      <c r="K239" s="208">
        <f t="shared" ref="K239" si="126">D239*H239</f>
        <v>0</v>
      </c>
      <c r="L239" s="186">
        <f t="shared" ref="L239" si="127">D239*J239</f>
        <v>0</v>
      </c>
      <c r="M239" s="91"/>
    </row>
    <row r="240" spans="1:13" ht="15" customHeight="1" x14ac:dyDescent="0.25">
      <c r="A240" s="102"/>
      <c r="B240" s="68" t="s">
        <v>207</v>
      </c>
      <c r="C240" s="200"/>
      <c r="D240" s="121"/>
      <c r="E240" s="111"/>
      <c r="F240" s="111"/>
      <c r="G240" s="111"/>
      <c r="H240" s="139"/>
      <c r="I240" s="123"/>
      <c r="J240" s="209"/>
      <c r="K240" s="210"/>
      <c r="L240" s="187"/>
      <c r="M240" s="91"/>
    </row>
    <row r="241" spans="1:13" ht="15" customHeight="1" x14ac:dyDescent="0.25">
      <c r="A241" s="102"/>
      <c r="B241" s="68" t="s">
        <v>179</v>
      </c>
      <c r="C241" s="200"/>
      <c r="D241" s="121"/>
      <c r="E241" s="111"/>
      <c r="F241" s="111"/>
      <c r="G241" s="111"/>
      <c r="H241" s="139"/>
      <c r="I241" s="123"/>
      <c r="J241" s="209"/>
      <c r="K241" s="210"/>
      <c r="L241" s="187"/>
      <c r="M241" s="91"/>
    </row>
    <row r="242" spans="1:13" ht="15" customHeight="1" x14ac:dyDescent="0.25">
      <c r="A242" s="102"/>
      <c r="B242" s="68" t="s">
        <v>208</v>
      </c>
      <c r="C242" s="200"/>
      <c r="D242" s="121"/>
      <c r="E242" s="111"/>
      <c r="F242" s="111"/>
      <c r="G242" s="111"/>
      <c r="H242" s="139"/>
      <c r="I242" s="123"/>
      <c r="J242" s="209"/>
      <c r="K242" s="210"/>
      <c r="L242" s="187"/>
      <c r="M242" s="91"/>
    </row>
    <row r="243" spans="1:13" ht="31.5" x14ac:dyDescent="0.25">
      <c r="A243" s="103"/>
      <c r="B243" s="69" t="s">
        <v>209</v>
      </c>
      <c r="C243" s="200"/>
      <c r="D243" s="121"/>
      <c r="E243" s="112"/>
      <c r="F243" s="112"/>
      <c r="G243" s="112"/>
      <c r="H243" s="139"/>
      <c r="I243" s="123"/>
      <c r="J243" s="211"/>
      <c r="K243" s="212"/>
      <c r="L243" s="188"/>
      <c r="M243" s="91"/>
    </row>
    <row r="244" spans="1:13" ht="15" customHeight="1" thickBot="1" x14ac:dyDescent="0.3">
      <c r="B244" s="130" t="s">
        <v>218</v>
      </c>
      <c r="C244" s="130"/>
      <c r="D244" s="131"/>
      <c r="E244" s="131"/>
      <c r="F244" s="131"/>
      <c r="G244" s="131"/>
      <c r="H244" s="131"/>
      <c r="I244" s="131"/>
      <c r="J244" s="131"/>
      <c r="K244" s="2"/>
      <c r="L244" s="16"/>
      <c r="M244" s="91"/>
    </row>
    <row r="245" spans="1:13" x14ac:dyDescent="0.25">
      <c r="B245" s="132" t="s">
        <v>157</v>
      </c>
      <c r="C245" s="133"/>
      <c r="D245" s="133"/>
      <c r="E245" s="133"/>
      <c r="F245" s="133"/>
      <c r="G245" s="133"/>
      <c r="H245" s="133"/>
      <c r="I245" s="133"/>
      <c r="J245" s="133"/>
      <c r="K245" s="133"/>
      <c r="M245" s="91"/>
    </row>
    <row r="246" spans="1:13" x14ac:dyDescent="0.25">
      <c r="B246" s="118" t="s">
        <v>181</v>
      </c>
      <c r="C246" s="119"/>
      <c r="D246" s="119"/>
      <c r="E246" s="119"/>
      <c r="F246" s="119"/>
      <c r="G246" s="119"/>
      <c r="H246" s="119"/>
      <c r="I246" s="119"/>
      <c r="J246" s="119"/>
      <c r="K246" s="119"/>
      <c r="M246" s="91"/>
    </row>
    <row r="247" spans="1:13" ht="31.5" x14ac:dyDescent="0.25">
      <c r="A247" s="230">
        <v>1</v>
      </c>
      <c r="B247" s="234" t="s">
        <v>233</v>
      </c>
      <c r="C247" s="233" t="s">
        <v>244</v>
      </c>
      <c r="D247" s="121">
        <v>30</v>
      </c>
      <c r="E247" s="110"/>
      <c r="F247" s="110"/>
      <c r="G247" s="110"/>
      <c r="H247" s="140"/>
      <c r="I247" s="122"/>
      <c r="J247" s="207">
        <f t="shared" ref="J247" si="128">SUM(H247*I247,H247)</f>
        <v>0</v>
      </c>
      <c r="K247" s="208">
        <f t="shared" ref="K247" si="129">D247*H247</f>
        <v>0</v>
      </c>
      <c r="L247" s="186">
        <f>D247*J247</f>
        <v>0</v>
      </c>
      <c r="M247" s="91"/>
    </row>
    <row r="248" spans="1:13" ht="31.5" x14ac:dyDescent="0.25">
      <c r="A248" s="231"/>
      <c r="B248" s="235" t="s">
        <v>210</v>
      </c>
      <c r="C248" s="233"/>
      <c r="D248" s="121"/>
      <c r="E248" s="111"/>
      <c r="F248" s="111"/>
      <c r="G248" s="111"/>
      <c r="H248" s="176"/>
      <c r="I248" s="123"/>
      <c r="J248" s="209"/>
      <c r="K248" s="210"/>
      <c r="L248" s="187"/>
      <c r="M248" s="91"/>
    </row>
    <row r="249" spans="1:13" ht="15" customHeight="1" x14ac:dyDescent="0.25">
      <c r="A249" s="231"/>
      <c r="B249" s="235" t="s">
        <v>182</v>
      </c>
      <c r="C249" s="233"/>
      <c r="D249" s="121"/>
      <c r="E249" s="111"/>
      <c r="F249" s="111"/>
      <c r="G249" s="111"/>
      <c r="H249" s="176"/>
      <c r="I249" s="123"/>
      <c r="J249" s="209"/>
      <c r="K249" s="210"/>
      <c r="L249" s="187"/>
      <c r="M249" s="91"/>
    </row>
    <row r="250" spans="1:13" ht="31.5" x14ac:dyDescent="0.25">
      <c r="A250" s="231"/>
      <c r="B250" s="235" t="s">
        <v>211</v>
      </c>
      <c r="C250" s="233"/>
      <c r="D250" s="121"/>
      <c r="E250" s="111"/>
      <c r="F250" s="111"/>
      <c r="G250" s="111"/>
      <c r="H250" s="176"/>
      <c r="I250" s="123"/>
      <c r="J250" s="209"/>
      <c r="K250" s="210"/>
      <c r="L250" s="187"/>
      <c r="M250" s="91"/>
    </row>
    <row r="251" spans="1:13" ht="31.5" x14ac:dyDescent="0.25">
      <c r="A251" s="231"/>
      <c r="B251" s="235" t="s">
        <v>183</v>
      </c>
      <c r="C251" s="233"/>
      <c r="D251" s="121"/>
      <c r="E251" s="111"/>
      <c r="F251" s="111"/>
      <c r="G251" s="111"/>
      <c r="H251" s="176"/>
      <c r="I251" s="123"/>
      <c r="J251" s="209"/>
      <c r="K251" s="210"/>
      <c r="L251" s="187"/>
      <c r="M251" s="91"/>
    </row>
    <row r="252" spans="1:13" ht="31.5" x14ac:dyDescent="0.25">
      <c r="A252" s="231"/>
      <c r="B252" s="235" t="s">
        <v>184</v>
      </c>
      <c r="C252" s="233"/>
      <c r="D252" s="121"/>
      <c r="E252" s="111"/>
      <c r="F252" s="111"/>
      <c r="G252" s="111"/>
      <c r="H252" s="176"/>
      <c r="I252" s="123"/>
      <c r="J252" s="209"/>
      <c r="K252" s="210"/>
      <c r="L252" s="187"/>
      <c r="M252" s="91"/>
    </row>
    <row r="253" spans="1:13" x14ac:dyDescent="0.25">
      <c r="A253" s="232"/>
      <c r="B253" s="236" t="s">
        <v>212</v>
      </c>
      <c r="C253" s="233"/>
      <c r="D253" s="121"/>
      <c r="E253" s="112"/>
      <c r="F253" s="112"/>
      <c r="G253" s="112"/>
      <c r="H253" s="177"/>
      <c r="I253" s="123"/>
      <c r="J253" s="211"/>
      <c r="K253" s="212"/>
      <c r="L253" s="188"/>
      <c r="M253" s="91"/>
    </row>
    <row r="254" spans="1:13" ht="15" customHeight="1" x14ac:dyDescent="0.25">
      <c r="B254" s="148" t="s">
        <v>218</v>
      </c>
      <c r="C254" s="130"/>
      <c r="D254" s="131"/>
      <c r="E254" s="131"/>
      <c r="F254" s="131"/>
      <c r="G254" s="131"/>
      <c r="H254" s="131"/>
      <c r="I254" s="131"/>
      <c r="J254" s="131"/>
      <c r="K254" s="2"/>
      <c r="L254" s="16"/>
      <c r="M254" s="91"/>
    </row>
    <row r="255" spans="1:13" x14ac:dyDescent="0.25">
      <c r="B255" s="115" t="s">
        <v>234</v>
      </c>
      <c r="C255" s="116"/>
      <c r="D255" s="117"/>
      <c r="E255" s="117"/>
      <c r="F255" s="117"/>
      <c r="G255" s="117"/>
      <c r="H255" s="117"/>
      <c r="I255" s="117"/>
      <c r="J255" s="117"/>
      <c r="K255" s="117"/>
      <c r="M255" s="91"/>
    </row>
    <row r="256" spans="1:13" x14ac:dyDescent="0.25">
      <c r="B256" s="239" t="s">
        <v>185</v>
      </c>
      <c r="C256" s="175"/>
      <c r="D256" s="137"/>
      <c r="E256" s="137"/>
      <c r="F256" s="137"/>
      <c r="G256" s="137"/>
      <c r="H256" s="137"/>
      <c r="I256" s="137"/>
      <c r="J256" s="137"/>
      <c r="K256" s="137"/>
      <c r="M256" s="91"/>
    </row>
    <row r="257" spans="1:13" ht="47.25" x14ac:dyDescent="0.25">
      <c r="A257" s="230">
        <v>1</v>
      </c>
      <c r="B257" s="240" t="s">
        <v>186</v>
      </c>
      <c r="C257" s="222" t="s">
        <v>244</v>
      </c>
      <c r="D257" s="121">
        <v>10</v>
      </c>
      <c r="E257" s="110"/>
      <c r="F257" s="110"/>
      <c r="G257" s="110"/>
      <c r="H257" s="138"/>
      <c r="I257" s="122"/>
      <c r="J257" s="124">
        <f t="shared" ref="J257" si="130">SUM(H257*I257,H257)</f>
        <v>0</v>
      </c>
      <c r="K257" s="127">
        <f t="shared" ref="K257" si="131">D257*H257</f>
        <v>0</v>
      </c>
      <c r="L257" s="186">
        <f>D257*J257</f>
        <v>0</v>
      </c>
      <c r="M257" s="91"/>
    </row>
    <row r="258" spans="1:13" ht="15" customHeight="1" x14ac:dyDescent="0.25">
      <c r="A258" s="231"/>
      <c r="B258" s="235" t="s">
        <v>187</v>
      </c>
      <c r="C258" s="237"/>
      <c r="D258" s="121"/>
      <c r="E258" s="111"/>
      <c r="F258" s="111"/>
      <c r="G258" s="111"/>
      <c r="H258" s="139"/>
      <c r="I258" s="123"/>
      <c r="J258" s="125"/>
      <c r="K258" s="128"/>
      <c r="L258" s="187"/>
      <c r="M258" s="91"/>
    </row>
    <row r="259" spans="1:13" ht="31.5" x14ac:dyDescent="0.25">
      <c r="A259" s="231"/>
      <c r="B259" s="235" t="s">
        <v>188</v>
      </c>
      <c r="C259" s="237"/>
      <c r="D259" s="121"/>
      <c r="E259" s="111"/>
      <c r="F259" s="111"/>
      <c r="G259" s="111"/>
      <c r="H259" s="139"/>
      <c r="I259" s="123"/>
      <c r="J259" s="125"/>
      <c r="K259" s="128"/>
      <c r="L259" s="187"/>
      <c r="M259" s="91"/>
    </row>
    <row r="260" spans="1:13" ht="15" customHeight="1" x14ac:dyDescent="0.25">
      <c r="A260" s="232"/>
      <c r="B260" s="236" t="s">
        <v>189</v>
      </c>
      <c r="C260" s="238"/>
      <c r="D260" s="121"/>
      <c r="E260" s="112"/>
      <c r="F260" s="112"/>
      <c r="G260" s="112"/>
      <c r="H260" s="139"/>
      <c r="I260" s="123"/>
      <c r="J260" s="126"/>
      <c r="K260" s="129"/>
      <c r="L260" s="188"/>
      <c r="M260" s="91"/>
    </row>
    <row r="261" spans="1:13" ht="15" customHeight="1" thickBot="1" x14ac:dyDescent="0.3">
      <c r="B261" s="148" t="s">
        <v>218</v>
      </c>
      <c r="C261" s="130"/>
      <c r="D261" s="131"/>
      <c r="E261" s="131"/>
      <c r="F261" s="131"/>
      <c r="G261" s="131"/>
      <c r="H261" s="131"/>
      <c r="I261" s="131"/>
      <c r="J261" s="131"/>
      <c r="K261" s="2"/>
      <c r="L261" s="16"/>
      <c r="M261" s="91"/>
    </row>
    <row r="262" spans="1:13" x14ac:dyDescent="0.25">
      <c r="B262" s="132" t="s">
        <v>180</v>
      </c>
      <c r="C262" s="133"/>
      <c r="D262" s="133"/>
      <c r="E262" s="133"/>
      <c r="F262" s="133"/>
      <c r="G262" s="133"/>
      <c r="H262" s="133"/>
      <c r="I262" s="133"/>
      <c r="J262" s="133"/>
      <c r="K262" s="133"/>
      <c r="M262" s="91"/>
    </row>
    <row r="263" spans="1:13" x14ac:dyDescent="0.25">
      <c r="B263" s="118" t="s">
        <v>191</v>
      </c>
      <c r="C263" s="119"/>
      <c r="D263" s="119"/>
      <c r="E263" s="119"/>
      <c r="F263" s="119"/>
      <c r="G263" s="119"/>
      <c r="H263" s="119"/>
      <c r="I263" s="119"/>
      <c r="J263" s="119"/>
      <c r="K263" s="119"/>
      <c r="M263" s="91"/>
    </row>
    <row r="264" spans="1:13" x14ac:dyDescent="0.25">
      <c r="A264" s="70">
        <v>1</v>
      </c>
      <c r="B264" s="65" t="s">
        <v>192</v>
      </c>
      <c r="C264" s="95" t="s">
        <v>240</v>
      </c>
      <c r="D264" s="26">
        <v>2</v>
      </c>
      <c r="E264" s="97"/>
      <c r="F264" s="97"/>
      <c r="G264" s="97"/>
      <c r="H264" s="3"/>
      <c r="I264" s="29"/>
      <c r="J264" s="2">
        <f t="shared" ref="J264:J269" si="132">SUM(H264*I264,H264)</f>
        <v>0</v>
      </c>
      <c r="K264" s="10">
        <f t="shared" ref="K264:K269" si="133">D264*H264</f>
        <v>0</v>
      </c>
      <c r="L264" s="17">
        <f t="shared" ref="L264:L269" si="134">D264*J264</f>
        <v>0</v>
      </c>
      <c r="M264" s="91"/>
    </row>
    <row r="265" spans="1:13" x14ac:dyDescent="0.25">
      <c r="A265" s="70">
        <v>2</v>
      </c>
      <c r="B265" s="65" t="s">
        <v>193</v>
      </c>
      <c r="C265" s="95" t="s">
        <v>240</v>
      </c>
      <c r="D265" s="26">
        <v>2</v>
      </c>
      <c r="E265" s="97"/>
      <c r="F265" s="97"/>
      <c r="G265" s="97"/>
      <c r="H265" s="3"/>
      <c r="I265" s="29"/>
      <c r="J265" s="2">
        <f t="shared" si="132"/>
        <v>0</v>
      </c>
      <c r="K265" s="10">
        <f t="shared" si="133"/>
        <v>0</v>
      </c>
      <c r="L265" s="17">
        <f t="shared" si="134"/>
        <v>0</v>
      </c>
      <c r="M265" s="91"/>
    </row>
    <row r="266" spans="1:13" x14ac:dyDescent="0.25">
      <c r="A266" s="70">
        <v>3</v>
      </c>
      <c r="B266" s="65" t="s">
        <v>194</v>
      </c>
      <c r="C266" s="95" t="s">
        <v>240</v>
      </c>
      <c r="D266" s="26">
        <v>2</v>
      </c>
      <c r="E266" s="97"/>
      <c r="F266" s="97"/>
      <c r="G266" s="97"/>
      <c r="H266" s="3"/>
      <c r="I266" s="29"/>
      <c r="J266" s="2">
        <f t="shared" si="132"/>
        <v>0</v>
      </c>
      <c r="K266" s="10">
        <f t="shared" si="133"/>
        <v>0</v>
      </c>
      <c r="L266" s="17">
        <f t="shared" si="134"/>
        <v>0</v>
      </c>
      <c r="M266" s="91"/>
    </row>
    <row r="267" spans="1:13" x14ac:dyDescent="0.25">
      <c r="A267" s="70">
        <v>4</v>
      </c>
      <c r="B267" s="65" t="s">
        <v>195</v>
      </c>
      <c r="C267" s="95" t="s">
        <v>240</v>
      </c>
      <c r="D267" s="26">
        <v>1</v>
      </c>
      <c r="E267" s="97"/>
      <c r="F267" s="97"/>
      <c r="G267" s="97"/>
      <c r="H267" s="3"/>
      <c r="I267" s="29"/>
      <c r="J267" s="2">
        <f t="shared" si="132"/>
        <v>0</v>
      </c>
      <c r="K267" s="10">
        <f t="shared" si="133"/>
        <v>0</v>
      </c>
      <c r="L267" s="17">
        <f t="shared" si="134"/>
        <v>0</v>
      </c>
      <c r="M267" s="91"/>
    </row>
    <row r="268" spans="1:13" x14ac:dyDescent="0.25">
      <c r="A268" s="70">
        <v>5</v>
      </c>
      <c r="B268" s="65" t="s">
        <v>196</v>
      </c>
      <c r="C268" s="95" t="s">
        <v>240</v>
      </c>
      <c r="D268" s="26">
        <v>5</v>
      </c>
      <c r="E268" s="97"/>
      <c r="F268" s="97"/>
      <c r="G268" s="97"/>
      <c r="H268" s="3"/>
      <c r="I268" s="29"/>
      <c r="J268" s="2">
        <f t="shared" si="132"/>
        <v>0</v>
      </c>
      <c r="K268" s="10">
        <f t="shared" si="133"/>
        <v>0</v>
      </c>
      <c r="L268" s="17">
        <f t="shared" si="134"/>
        <v>0</v>
      </c>
      <c r="M268" s="91"/>
    </row>
    <row r="269" spans="1:13" x14ac:dyDescent="0.25">
      <c r="A269" s="70">
        <v>6</v>
      </c>
      <c r="B269" s="65" t="s">
        <v>197</v>
      </c>
      <c r="C269" s="95" t="s">
        <v>240</v>
      </c>
      <c r="D269" s="26">
        <v>2</v>
      </c>
      <c r="E269" s="97"/>
      <c r="F269" s="97"/>
      <c r="G269" s="97"/>
      <c r="H269" s="3"/>
      <c r="I269" s="29"/>
      <c r="J269" s="2">
        <f t="shared" si="132"/>
        <v>0</v>
      </c>
      <c r="K269" s="10">
        <f t="shared" si="133"/>
        <v>0</v>
      </c>
      <c r="L269" s="17">
        <f t="shared" si="134"/>
        <v>0</v>
      </c>
      <c r="M269" s="91"/>
    </row>
    <row r="270" spans="1:13" ht="15" customHeight="1" x14ac:dyDescent="0.25">
      <c r="B270" s="130" t="s">
        <v>218</v>
      </c>
      <c r="C270" s="130"/>
      <c r="D270" s="131"/>
      <c r="E270" s="131"/>
      <c r="F270" s="131"/>
      <c r="G270" s="131"/>
      <c r="H270" s="131"/>
      <c r="I270" s="131"/>
      <c r="J270" s="131"/>
      <c r="K270" s="4">
        <f>SUM(K264:K269)</f>
        <v>0</v>
      </c>
      <c r="L270" s="17">
        <f>SUM(L264:L269)</f>
        <v>0</v>
      </c>
      <c r="M270" s="91"/>
    </row>
    <row r="271" spans="1:13" x14ac:dyDescent="0.25">
      <c r="B271" s="115" t="s">
        <v>229</v>
      </c>
      <c r="C271" s="116"/>
      <c r="D271" s="117"/>
      <c r="E271" s="117"/>
      <c r="F271" s="117"/>
      <c r="G271" s="117"/>
      <c r="H271" s="117"/>
      <c r="I271" s="117"/>
      <c r="J271" s="117"/>
      <c r="K271" s="117"/>
      <c r="M271" s="91"/>
    </row>
    <row r="272" spans="1:13" x14ac:dyDescent="0.25">
      <c r="B272" s="118" t="s">
        <v>199</v>
      </c>
      <c r="C272" s="119"/>
      <c r="D272" s="134"/>
      <c r="E272" s="134"/>
      <c r="F272" s="134"/>
      <c r="G272" s="134"/>
      <c r="H272" s="134"/>
      <c r="I272" s="134"/>
      <c r="J272" s="134"/>
      <c r="K272" s="134"/>
      <c r="M272" s="91"/>
    </row>
    <row r="273" spans="1:13" x14ac:dyDescent="0.25">
      <c r="A273" s="70">
        <v>1</v>
      </c>
      <c r="B273" s="62" t="s">
        <v>200</v>
      </c>
      <c r="C273" s="95" t="s">
        <v>240</v>
      </c>
      <c r="D273" s="25">
        <v>20</v>
      </c>
      <c r="E273" s="97"/>
      <c r="F273" s="97"/>
      <c r="G273" s="97"/>
      <c r="H273" s="2"/>
      <c r="I273" s="28"/>
      <c r="J273" s="2">
        <f>SUM(H273*I273,H273)</f>
        <v>0</v>
      </c>
      <c r="K273" s="10">
        <f>D273*H273</f>
        <v>0</v>
      </c>
      <c r="L273" s="17">
        <f>D273*J273</f>
        <v>0</v>
      </c>
      <c r="M273" s="91"/>
    </row>
    <row r="274" spans="1:13" ht="15" customHeight="1" x14ac:dyDescent="0.25">
      <c r="B274" s="130" t="s">
        <v>218</v>
      </c>
      <c r="C274" s="130"/>
      <c r="D274" s="131"/>
      <c r="E274" s="131"/>
      <c r="F274" s="131"/>
      <c r="G274" s="131"/>
      <c r="H274" s="131"/>
      <c r="I274" s="131"/>
      <c r="J274" s="131"/>
      <c r="K274" s="2"/>
      <c r="L274" s="16"/>
      <c r="M274" s="91"/>
    </row>
    <row r="275" spans="1:13" x14ac:dyDescent="0.25">
      <c r="B275" s="115" t="s">
        <v>190</v>
      </c>
      <c r="C275" s="116"/>
      <c r="D275" s="117"/>
      <c r="E275" s="117"/>
      <c r="F275" s="117"/>
      <c r="G275" s="117"/>
      <c r="H275" s="117"/>
      <c r="I275" s="117"/>
      <c r="J275" s="117"/>
      <c r="K275" s="117"/>
      <c r="M275" s="91"/>
    </row>
    <row r="276" spans="1:13" x14ac:dyDescent="0.25">
      <c r="B276" s="118" t="s">
        <v>220</v>
      </c>
      <c r="C276" s="119"/>
      <c r="D276" s="134"/>
      <c r="E276" s="134"/>
      <c r="F276" s="134"/>
      <c r="G276" s="134"/>
      <c r="H276" s="134"/>
      <c r="I276" s="134"/>
      <c r="J276" s="134"/>
      <c r="K276" s="134"/>
      <c r="M276" s="91"/>
    </row>
    <row r="277" spans="1:13" ht="31.5" x14ac:dyDescent="0.25">
      <c r="A277" s="70">
        <v>1</v>
      </c>
      <c r="B277" s="64" t="s">
        <v>221</v>
      </c>
      <c r="C277" s="95" t="s">
        <v>240</v>
      </c>
      <c r="D277" s="26">
        <v>5</v>
      </c>
      <c r="E277" s="97"/>
      <c r="F277" s="97"/>
      <c r="G277" s="97"/>
      <c r="H277" s="3"/>
      <c r="I277" s="31"/>
      <c r="J277" s="2">
        <f>SUM(H277*I277,H277)</f>
        <v>0</v>
      </c>
      <c r="K277" s="10">
        <f>D277*H277</f>
        <v>0</v>
      </c>
      <c r="L277" s="17">
        <f>D277*J277</f>
        <v>0</v>
      </c>
      <c r="M277" s="91"/>
    </row>
    <row r="278" spans="1:13" x14ac:dyDescent="0.25">
      <c r="B278" s="130" t="s">
        <v>218</v>
      </c>
      <c r="C278" s="130"/>
      <c r="D278" s="131"/>
      <c r="E278" s="131"/>
      <c r="F278" s="131"/>
      <c r="G278" s="131"/>
      <c r="H278" s="131"/>
      <c r="I278" s="131"/>
      <c r="J278" s="131"/>
      <c r="K278" s="2"/>
      <c r="L278" s="16"/>
      <c r="M278" s="91"/>
    </row>
    <row r="279" spans="1:13" x14ac:dyDescent="0.25">
      <c r="B279" s="115" t="s">
        <v>198</v>
      </c>
      <c r="C279" s="116"/>
      <c r="D279" s="117"/>
      <c r="E279" s="117"/>
      <c r="F279" s="117"/>
      <c r="G279" s="117"/>
      <c r="H279" s="117"/>
      <c r="I279" s="117"/>
      <c r="J279" s="117"/>
      <c r="K279" s="117"/>
      <c r="M279" s="91"/>
    </row>
    <row r="280" spans="1:13" x14ac:dyDescent="0.25">
      <c r="B280" s="118" t="s">
        <v>222</v>
      </c>
      <c r="C280" s="119"/>
      <c r="D280" s="134"/>
      <c r="E280" s="134"/>
      <c r="F280" s="134"/>
      <c r="G280" s="134"/>
      <c r="H280" s="134"/>
      <c r="I280" s="134"/>
      <c r="J280" s="134"/>
      <c r="K280" s="134"/>
      <c r="M280" s="91"/>
    </row>
    <row r="281" spans="1:13" ht="31.5" x14ac:dyDescent="0.25">
      <c r="A281" s="70">
        <v>1</v>
      </c>
      <c r="B281" s="64" t="s">
        <v>223</v>
      </c>
      <c r="C281" s="95" t="s">
        <v>240</v>
      </c>
      <c r="D281" s="26">
        <v>3</v>
      </c>
      <c r="E281" s="97"/>
      <c r="F281" s="97"/>
      <c r="G281" s="97"/>
      <c r="H281" s="3"/>
      <c r="I281" s="31"/>
      <c r="J281" s="2">
        <f>SUM(H281*I281,H281)</f>
        <v>0</v>
      </c>
      <c r="K281" s="10">
        <f>D281*H281</f>
        <v>0</v>
      </c>
      <c r="L281" s="17">
        <f>D281*J281</f>
        <v>0</v>
      </c>
      <c r="M281" s="91"/>
    </row>
    <row r="282" spans="1:13" x14ac:dyDescent="0.25">
      <c r="B282" s="130" t="s">
        <v>218</v>
      </c>
      <c r="C282" s="130"/>
      <c r="D282" s="131"/>
      <c r="E282" s="131"/>
      <c r="F282" s="131"/>
      <c r="G282" s="131"/>
      <c r="H282" s="131"/>
      <c r="I282" s="131"/>
      <c r="J282" s="131"/>
      <c r="K282" s="2"/>
      <c r="L282" s="16"/>
      <c r="M282" s="91"/>
    </row>
    <row r="283" spans="1:13" ht="17.25" thickBot="1" x14ac:dyDescent="0.3"/>
    <row r="284" spans="1:13" ht="22.5" customHeight="1" thickBot="1" x14ac:dyDescent="0.3">
      <c r="I284" s="180" t="s">
        <v>218</v>
      </c>
      <c r="J284" s="181"/>
      <c r="K284" s="11">
        <f>SUM(K9+K12+K27+K121+K32+K36+K40+K44+K52+K58+K64+K67+K75+K78+K82+K91+K102+K94+K105+K109+K113+K117+K127+K130+K134+K138+K143+K150+K163+K166+K170+K174+K180+K185+K189+K193+K197+K201+K205+K213+K216+K239+K247+K257+K270+K273+K277+K281)</f>
        <v>0</v>
      </c>
      <c r="L284" s="22">
        <f>SUM(L281+L277+L273+L270+L257+L247+L239+L216+L213+L205+L201+L197+L193+L189+L185+L180+L174+L170+L166+L163+L150+L143+L138+L134+L130+L127+L121+L117+L113+L109+L105+L102+L94+L91+L82+L78+L75+L67+L64+L58+L52+L44+L40+L36+L32+L27+L12+L9)</f>
        <v>0</v>
      </c>
    </row>
    <row r="285" spans="1:13" x14ac:dyDescent="0.25">
      <c r="L285" s="23"/>
    </row>
  </sheetData>
  <mergeCells count="292">
    <mergeCell ref="M94:M95"/>
    <mergeCell ref="E94:E95"/>
    <mergeCell ref="F94:F95"/>
    <mergeCell ref="G94:G95"/>
    <mergeCell ref="C94:C95"/>
    <mergeCell ref="C138:C139"/>
    <mergeCell ref="E138:E139"/>
    <mergeCell ref="F138:F139"/>
    <mergeCell ref="G138:G139"/>
    <mergeCell ref="M138:M139"/>
    <mergeCell ref="C87:C88"/>
    <mergeCell ref="E87:E88"/>
    <mergeCell ref="F87:F88"/>
    <mergeCell ref="G87:G88"/>
    <mergeCell ref="G89:G90"/>
    <mergeCell ref="F89:F90"/>
    <mergeCell ref="E89:E90"/>
    <mergeCell ref="C89:C90"/>
    <mergeCell ref="M87:M88"/>
    <mergeCell ref="M89:M90"/>
    <mergeCell ref="C205:C207"/>
    <mergeCell ref="E247:E253"/>
    <mergeCell ref="F247:F253"/>
    <mergeCell ref="G247:G253"/>
    <mergeCell ref="E257:E260"/>
    <mergeCell ref="F257:F260"/>
    <mergeCell ref="G257:G260"/>
    <mergeCell ref="C180:C181"/>
    <mergeCell ref="E174:E176"/>
    <mergeCell ref="F174:F176"/>
    <mergeCell ref="G174:G176"/>
    <mergeCell ref="C174:C176"/>
    <mergeCell ref="E180:E181"/>
    <mergeCell ref="F180:F181"/>
    <mergeCell ref="G180:G181"/>
    <mergeCell ref="D205:D207"/>
    <mergeCell ref="B198:J198"/>
    <mergeCell ref="L247:L253"/>
    <mergeCell ref="L257:L260"/>
    <mergeCell ref="L239:L243"/>
    <mergeCell ref="L174:L176"/>
    <mergeCell ref="L180:L181"/>
    <mergeCell ref="A153:A159"/>
    <mergeCell ref="C153:M159"/>
    <mergeCell ref="A174:A176"/>
    <mergeCell ref="A180:A181"/>
    <mergeCell ref="A205:A207"/>
    <mergeCell ref="A239:A243"/>
    <mergeCell ref="A247:A253"/>
    <mergeCell ref="A257:A260"/>
    <mergeCell ref="C216:C235"/>
    <mergeCell ref="C257:C260"/>
    <mergeCell ref="C247:C253"/>
    <mergeCell ref="C239:C243"/>
    <mergeCell ref="E239:E243"/>
    <mergeCell ref="F239:F243"/>
    <mergeCell ref="G239:G243"/>
    <mergeCell ref="E216:E235"/>
    <mergeCell ref="F216:F235"/>
    <mergeCell ref="G216:G235"/>
    <mergeCell ref="H239:H243"/>
    <mergeCell ref="K239:K243"/>
    <mergeCell ref="L12:L23"/>
    <mergeCell ref="L27:L28"/>
    <mergeCell ref="L87:L88"/>
    <mergeCell ref="L89:L90"/>
    <mergeCell ref="L138:L139"/>
    <mergeCell ref="L205:L207"/>
    <mergeCell ref="L216:L235"/>
    <mergeCell ref="E205:E207"/>
    <mergeCell ref="F205:F207"/>
    <mergeCell ref="G205:G207"/>
    <mergeCell ref="B68:J68"/>
    <mergeCell ref="B75:J75"/>
    <mergeCell ref="B42:K42"/>
    <mergeCell ref="B79:J79"/>
    <mergeCell ref="B83:J83"/>
    <mergeCell ref="B91:J91"/>
    <mergeCell ref="B122:J122"/>
    <mergeCell ref="B92:K92"/>
    <mergeCell ref="B93:K93"/>
    <mergeCell ref="B80:K80"/>
    <mergeCell ref="B81:K81"/>
    <mergeCell ref="B84:K84"/>
    <mergeCell ref="B85:K85"/>
    <mergeCell ref="I284:J284"/>
    <mergeCell ref="B274:J274"/>
    <mergeCell ref="I94:I95"/>
    <mergeCell ref="J94:J95"/>
    <mergeCell ref="K94:K95"/>
    <mergeCell ref="L94:L95"/>
    <mergeCell ref="B186:J186"/>
    <mergeCell ref="B190:J190"/>
    <mergeCell ref="B194:J194"/>
    <mergeCell ref="B202:J202"/>
    <mergeCell ref="B208:J208"/>
    <mergeCell ref="B213:J213"/>
    <mergeCell ref="B236:J236"/>
    <mergeCell ref="B244:J244"/>
    <mergeCell ref="B144:J144"/>
    <mergeCell ref="B150:J150"/>
    <mergeCell ref="B163:J163"/>
    <mergeCell ref="B167:J167"/>
    <mergeCell ref="B177:J177"/>
    <mergeCell ref="B96:J96"/>
    <mergeCell ref="B102:J102"/>
    <mergeCell ref="B106:J106"/>
    <mergeCell ref="B110:J110"/>
    <mergeCell ref="B114:J114"/>
    <mergeCell ref="D87:D88"/>
    <mergeCell ref="I89:I90"/>
    <mergeCell ref="J89:J90"/>
    <mergeCell ref="K89:K90"/>
    <mergeCell ref="H87:H88"/>
    <mergeCell ref="H89:H90"/>
    <mergeCell ref="I87:I88"/>
    <mergeCell ref="J87:J88"/>
    <mergeCell ref="K87:K88"/>
    <mergeCell ref="B123:K123"/>
    <mergeCell ref="B124:K124"/>
    <mergeCell ref="D94:D95"/>
    <mergeCell ref="B77:K77"/>
    <mergeCell ref="B272:K272"/>
    <mergeCell ref="H257:H260"/>
    <mergeCell ref="I257:I260"/>
    <mergeCell ref="J257:J260"/>
    <mergeCell ref="K257:K260"/>
    <mergeCell ref="B256:K256"/>
    <mergeCell ref="I247:I253"/>
    <mergeCell ref="J247:J253"/>
    <mergeCell ref="K247:K253"/>
    <mergeCell ref="B254:J254"/>
    <mergeCell ref="B261:J261"/>
    <mergeCell ref="B270:J270"/>
    <mergeCell ref="B255:K255"/>
    <mergeCell ref="B271:K271"/>
    <mergeCell ref="B263:K263"/>
    <mergeCell ref="H247:H253"/>
    <mergeCell ref="B262:K262"/>
    <mergeCell ref="D257:D260"/>
    <mergeCell ref="B111:K111"/>
    <mergeCell ref="B112:K112"/>
    <mergeCell ref="B3:K3"/>
    <mergeCell ref="B4:K4"/>
    <mergeCell ref="B10:K10"/>
    <mergeCell ref="B11:K11"/>
    <mergeCell ref="D12:D23"/>
    <mergeCell ref="B97:K97"/>
    <mergeCell ref="H12:H23"/>
    <mergeCell ref="I12:I23"/>
    <mergeCell ref="J12:J23"/>
    <mergeCell ref="K12:K23"/>
    <mergeCell ref="H27:H28"/>
    <mergeCell ref="I27:I28"/>
    <mergeCell ref="J27:J28"/>
    <mergeCell ref="K27:K28"/>
    <mergeCell ref="B66:K66"/>
    <mergeCell ref="B69:K69"/>
    <mergeCell ref="B70:K70"/>
    <mergeCell ref="B76:K76"/>
    <mergeCell ref="D89:D90"/>
    <mergeCell ref="B25:K25"/>
    <mergeCell ref="B26:K26"/>
    <mergeCell ref="B27:B28"/>
    <mergeCell ref="D27:D28"/>
    <mergeCell ref="B30:K30"/>
    <mergeCell ref="B29:J29"/>
    <mergeCell ref="B60:K60"/>
    <mergeCell ref="B65:K65"/>
    <mergeCell ref="B43:K43"/>
    <mergeCell ref="B46:K46"/>
    <mergeCell ref="B47:K47"/>
    <mergeCell ref="B53:K53"/>
    <mergeCell ref="B54:K54"/>
    <mergeCell ref="B59:K59"/>
    <mergeCell ref="B31:K31"/>
    <mergeCell ref="B34:K34"/>
    <mergeCell ref="B35:K35"/>
    <mergeCell ref="B38:K38"/>
    <mergeCell ref="B39:K39"/>
    <mergeCell ref="B37:J37"/>
    <mergeCell ref="B33:J33"/>
    <mergeCell ref="B41:J41"/>
    <mergeCell ref="B45:J45"/>
    <mergeCell ref="B52:J52"/>
    <mergeCell ref="B58:J58"/>
    <mergeCell ref="B64:J64"/>
    <mergeCell ref="B115:K115"/>
    <mergeCell ref="B116:K116"/>
    <mergeCell ref="B119:K119"/>
    <mergeCell ref="B120:K120"/>
    <mergeCell ref="B103:K103"/>
    <mergeCell ref="B104:K104"/>
    <mergeCell ref="B107:K107"/>
    <mergeCell ref="B108:K108"/>
    <mergeCell ref="B118:J118"/>
    <mergeCell ref="B127:J127"/>
    <mergeCell ref="B131:J131"/>
    <mergeCell ref="B135:J135"/>
    <mergeCell ref="B140:J140"/>
    <mergeCell ref="I138:I139"/>
    <mergeCell ref="J138:J139"/>
    <mergeCell ref="K138:K139"/>
    <mergeCell ref="B136:K136"/>
    <mergeCell ref="B137:K137"/>
    <mergeCell ref="D138:D139"/>
    <mergeCell ref="B141:K141"/>
    <mergeCell ref="B128:K128"/>
    <mergeCell ref="B129:K129"/>
    <mergeCell ref="B132:K132"/>
    <mergeCell ref="B133:K133"/>
    <mergeCell ref="B182:J182"/>
    <mergeCell ref="H180:H181"/>
    <mergeCell ref="B164:K164"/>
    <mergeCell ref="B165:K165"/>
    <mergeCell ref="B168:K168"/>
    <mergeCell ref="B142:K142"/>
    <mergeCell ref="B145:K145"/>
    <mergeCell ref="B146:K146"/>
    <mergeCell ref="B151:K151"/>
    <mergeCell ref="B152:K152"/>
    <mergeCell ref="B9:J9"/>
    <mergeCell ref="B24:J24"/>
    <mergeCell ref="D247:D253"/>
    <mergeCell ref="B237:K237"/>
    <mergeCell ref="B238:K238"/>
    <mergeCell ref="D239:D243"/>
    <mergeCell ref="B245:K245"/>
    <mergeCell ref="B246:K246"/>
    <mergeCell ref="B209:K209"/>
    <mergeCell ref="B210:K210"/>
    <mergeCell ref="B214:K214"/>
    <mergeCell ref="B215:K215"/>
    <mergeCell ref="I216:I235"/>
    <mergeCell ref="H94:H95"/>
    <mergeCell ref="H138:H139"/>
    <mergeCell ref="H174:H176"/>
    <mergeCell ref="B187:K187"/>
    <mergeCell ref="B188:K188"/>
    <mergeCell ref="B191:K191"/>
    <mergeCell ref="B192:K192"/>
    <mergeCell ref="B195:K195"/>
    <mergeCell ref="I205:I207"/>
    <mergeCell ref="C12:C23"/>
    <mergeCell ref="C27:C28"/>
    <mergeCell ref="B276:K276"/>
    <mergeCell ref="B278:J278"/>
    <mergeCell ref="B279:K279"/>
    <mergeCell ref="B280:K280"/>
    <mergeCell ref="B282:J282"/>
    <mergeCell ref="B184:K184"/>
    <mergeCell ref="B98:K98"/>
    <mergeCell ref="H216:H235"/>
    <mergeCell ref="I239:I243"/>
    <mergeCell ref="J239:J243"/>
    <mergeCell ref="K205:K207"/>
    <mergeCell ref="J205:J207"/>
    <mergeCell ref="J216:J235"/>
    <mergeCell ref="K216:K235"/>
    <mergeCell ref="D216:D235"/>
    <mergeCell ref="B196:K196"/>
    <mergeCell ref="B199:K199"/>
    <mergeCell ref="B200:K200"/>
    <mergeCell ref="B203:K203"/>
    <mergeCell ref="B204:K204"/>
    <mergeCell ref="H205:H207"/>
    <mergeCell ref="B169:K169"/>
    <mergeCell ref="B172:K172"/>
    <mergeCell ref="A216:A236"/>
    <mergeCell ref="E12:E23"/>
    <mergeCell ref="F12:F23"/>
    <mergeCell ref="G12:G23"/>
    <mergeCell ref="M12:M23"/>
    <mergeCell ref="E27:E28"/>
    <mergeCell ref="F27:F28"/>
    <mergeCell ref="G27:G28"/>
    <mergeCell ref="B275:K275"/>
    <mergeCell ref="B173:K173"/>
    <mergeCell ref="B174:B176"/>
    <mergeCell ref="D174:D176"/>
    <mergeCell ref="I174:I176"/>
    <mergeCell ref="J174:J176"/>
    <mergeCell ref="K174:K176"/>
    <mergeCell ref="B171:J171"/>
    <mergeCell ref="B178:K178"/>
    <mergeCell ref="B179:K179"/>
    <mergeCell ref="B180:B181"/>
    <mergeCell ref="D180:D181"/>
    <mergeCell ref="B183:K183"/>
    <mergeCell ref="K180:K181"/>
    <mergeCell ref="J180:J181"/>
    <mergeCell ref="I180:I181"/>
  </mergeCells>
  <pageMargins left="0.70866141732283472" right="0.70866141732283472" top="0.74803149606299213" bottom="0.74803149606299213" header="0.31496062992125984" footer="0.31496062992125984"/>
  <pageSetup paperSize="9" scale="55" fitToHeight="0" orientation="landscape" r:id="rId1"/>
  <headerFooter>
    <oddHeader>&amp;LSprawa nr: 8/2022&amp;C&amp;"-,Pogrubiony"FORMULARZ CENOWY</oddHeader>
    <oddFooter>&amp;RPieczęć i podpis Wykonawcy</oddFooter>
  </headerFooter>
  <rowBreaks count="6" manualBreakCount="6">
    <brk id="41" max="16383" man="1"/>
    <brk id="83" max="16383" man="1"/>
    <brk id="150" max="16383" man="1"/>
    <brk id="194" max="16383" man="1"/>
    <brk id="236" max="16383" man="1"/>
    <brk id="27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Lesiński Piotr</dc:creator>
  <cp:lastModifiedBy>user</cp:lastModifiedBy>
  <cp:lastPrinted>2022-02-01T11:38:18Z</cp:lastPrinted>
  <dcterms:created xsi:type="dcterms:W3CDTF">2021-12-17T06:35:14Z</dcterms:created>
  <dcterms:modified xsi:type="dcterms:W3CDTF">2022-02-04T10:36:57Z</dcterms:modified>
</cp:coreProperties>
</file>