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23250" windowHeight="12570" tabRatio="578" activeTab="1"/>
  </bookViews>
  <sheets>
    <sheet name="Zadania nr 1 do 8" sheetId="5" r:id="rId1"/>
    <sheet name="Zadania nr 9 i 10" sheetId="14" r:id="rId2"/>
  </sheets>
  <definedNames>
    <definedName name="_1Excel_BuiltIn_Print_Area_3_1" localSheetId="0">#REF!</definedName>
    <definedName name="Excel_BuiltIn_Print_Area_1_1" localSheetId="0">#REF!</definedName>
    <definedName name="Excel_BuiltIn_Print_Area_2_1" localSheetId="0">#REF!</definedName>
    <definedName name="Excel_BuiltIn_Print_Area_3" localSheetId="0">#REF!</definedName>
    <definedName name="Excel_BuiltIn_Print_Area_4" localSheetId="0">#REF!</definedName>
    <definedName name="Excel_BuiltIn_Print_Area_5" localSheetId="0">#REF!</definedName>
    <definedName name="Excel_BuiltIn_Print_Area_6" localSheetId="0">#REF!</definedName>
    <definedName name="Excel_BuiltIn_Print_Area_7" localSheetId="0">#REF!</definedName>
    <definedName name="Excel_BuiltIn_Print_Area_8" localSheetId="0">#REF!</definedName>
    <definedName name="f" localSheetId="0">'Zadania nr 1 do 8'!$A$1:$Q$8</definedName>
    <definedName name="fo" localSheetId="0">'Zadania nr 1 do 8'!$A$1:$R$16</definedName>
    <definedName name="_xlnm.Print_Area" localSheetId="0">'Zadania nr 1 do 8'!$A$1:$Q$50</definedName>
    <definedName name="Print_Area" localSheetId="0">'Zadania nr 1 do 8'!$A$1:$R$16</definedName>
  </definedNames>
  <calcPr calcId="144525"/>
  <fileRecoveryPr repairLoad="1"/>
</workbook>
</file>

<file path=xl/calcChain.xml><?xml version="1.0" encoding="utf-8"?>
<calcChain xmlns="http://schemas.openxmlformats.org/spreadsheetml/2006/main">
  <c r="L47" i="5" l="1"/>
  <c r="M47" i="5" s="1"/>
  <c r="K47" i="5"/>
  <c r="M43" i="5"/>
  <c r="L43" i="5"/>
  <c r="K43" i="5"/>
  <c r="L42" i="5"/>
  <c r="M42" i="5" s="1"/>
  <c r="K42" i="5"/>
  <c r="M39" i="5"/>
  <c r="L39" i="5"/>
  <c r="K39" i="5"/>
  <c r="L35" i="5"/>
  <c r="M35" i="5" s="1"/>
  <c r="K35" i="5"/>
  <c r="L34" i="5"/>
  <c r="M34" i="5" s="1"/>
  <c r="K34" i="5"/>
  <c r="L33" i="5"/>
  <c r="M33" i="5" s="1"/>
  <c r="K33" i="5"/>
  <c r="L29" i="5"/>
  <c r="M29" i="5" s="1"/>
  <c r="K29" i="5"/>
  <c r="L28" i="5"/>
  <c r="M28" i="5" s="1"/>
  <c r="K28" i="5"/>
  <c r="L27" i="5"/>
  <c r="M27" i="5" s="1"/>
  <c r="K27" i="5"/>
  <c r="M26" i="5"/>
  <c r="L26" i="5"/>
  <c r="K26" i="5"/>
  <c r="L25" i="5"/>
  <c r="M25" i="5" s="1"/>
  <c r="K25" i="5"/>
  <c r="L24" i="5"/>
  <c r="M24" i="5" s="1"/>
  <c r="K24" i="5"/>
  <c r="L23" i="5"/>
  <c r="M23" i="5" s="1"/>
  <c r="K23" i="5"/>
  <c r="M22" i="5"/>
  <c r="L22" i="5"/>
  <c r="K22" i="5"/>
  <c r="L21" i="5"/>
  <c r="M21" i="5" s="1"/>
  <c r="K21" i="5"/>
  <c r="L20" i="5"/>
  <c r="M20" i="5" s="1"/>
  <c r="K20" i="5"/>
  <c r="L19" i="5"/>
  <c r="M19" i="5" s="1"/>
  <c r="K19" i="5"/>
  <c r="L12" i="5"/>
  <c r="M12" i="5" s="1"/>
  <c r="K12" i="5"/>
  <c r="M11" i="5"/>
  <c r="L11" i="5"/>
  <c r="K11" i="5"/>
  <c r="L10" i="5"/>
  <c r="M10" i="5" s="1"/>
  <c r="K10" i="5"/>
  <c r="L6" i="14"/>
  <c r="M6" i="14"/>
  <c r="M13" i="14"/>
  <c r="K13" i="14"/>
  <c r="M5" i="14"/>
  <c r="K5" i="14"/>
  <c r="K4" i="14"/>
  <c r="L5" i="14"/>
  <c r="L4" i="14"/>
  <c r="M4" i="14" s="1"/>
  <c r="L13" i="14"/>
  <c r="N5" i="14" l="1"/>
  <c r="N4" i="14"/>
  <c r="L16" i="5" l="1"/>
  <c r="M16" i="5" s="1"/>
  <c r="K16" i="5"/>
  <c r="L30" i="5" l="1"/>
  <c r="M30" i="5"/>
  <c r="L36" i="5"/>
  <c r="M13" i="5"/>
  <c r="M36" i="5"/>
  <c r="L44" i="5"/>
  <c r="M44" i="5"/>
  <c r="L13" i="5"/>
  <c r="K5" i="5" l="1"/>
  <c r="L5" i="5"/>
  <c r="M5" i="5" s="1"/>
  <c r="K6" i="5"/>
  <c r="L6" i="5"/>
  <c r="M6" i="5" s="1"/>
  <c r="L4" i="5"/>
  <c r="M4" i="5" s="1"/>
  <c r="K4" i="5"/>
  <c r="L7" i="5" l="1"/>
  <c r="M7" i="5" l="1"/>
</calcChain>
</file>

<file path=xl/sharedStrings.xml><?xml version="1.0" encoding="utf-8"?>
<sst xmlns="http://schemas.openxmlformats.org/spreadsheetml/2006/main" count="200" uniqueCount="112">
  <si>
    <t>L.p.</t>
  </si>
  <si>
    <t>Nazwa leku, preparatu</t>
  </si>
  <si>
    <t>Postać</t>
  </si>
  <si>
    <t>Dawka</t>
  </si>
  <si>
    <t>Ilość w opak</t>
  </si>
  <si>
    <t>j.m. w op.</t>
  </si>
  <si>
    <t>Ilość opakowań</t>
  </si>
  <si>
    <t>j.m.</t>
  </si>
  <si>
    <t>Cena netto</t>
  </si>
  <si>
    <t xml:space="preserve"> % VAT</t>
  </si>
  <si>
    <t>Cena brutto</t>
  </si>
  <si>
    <t>Wartość netto</t>
  </si>
  <si>
    <t>Wartość brutto</t>
  </si>
  <si>
    <t>Cena urzędowa hurtowa (jeśli dotyczy)</t>
  </si>
  <si>
    <t>Uwagi</t>
  </si>
  <si>
    <t xml:space="preserve">Tabl.    </t>
  </si>
  <si>
    <t xml:space="preserve"> szt.</t>
  </si>
  <si>
    <t xml:space="preserve"> op.</t>
  </si>
  <si>
    <t>szt.</t>
  </si>
  <si>
    <t>op.</t>
  </si>
  <si>
    <t xml:space="preserve">Amp.   </t>
  </si>
  <si>
    <t>Inj./amp.</t>
  </si>
  <si>
    <t xml:space="preserve">Tabl.powl.    </t>
  </si>
  <si>
    <t>100ml</t>
  </si>
  <si>
    <t>0,1/2ml</t>
  </si>
  <si>
    <t>Kaps.</t>
  </si>
  <si>
    <t xml:space="preserve">Allantoinum                                    </t>
  </si>
  <si>
    <t>100g</t>
  </si>
  <si>
    <t>Czop.</t>
  </si>
  <si>
    <t xml:space="preserve">Maść        </t>
  </si>
  <si>
    <t>150ml</t>
  </si>
  <si>
    <t>Aeroz.</t>
  </si>
  <si>
    <t>100mg</t>
  </si>
  <si>
    <t>5ml</t>
  </si>
  <si>
    <t>75mg</t>
  </si>
  <si>
    <t>150mg</t>
  </si>
  <si>
    <t xml:space="preserve">Solcoseryl (bezbiałkowy dializat z krwi cieląt)                                </t>
  </si>
  <si>
    <t>2,07mg/g; 20g</t>
  </si>
  <si>
    <t xml:space="preserve">Żel         </t>
  </si>
  <si>
    <t>4,15mg/g;  20g</t>
  </si>
  <si>
    <t>Utrwalacz do badań cytologicznych typu Cytofix</t>
  </si>
  <si>
    <t>Roztwór do infuzji</t>
  </si>
  <si>
    <t>Acetylcysteinum</t>
  </si>
  <si>
    <t>0,3/3ml</t>
  </si>
  <si>
    <t>Acidum zolendronicum</t>
  </si>
  <si>
    <t>Inj./but.</t>
  </si>
  <si>
    <t>5mg/100ml</t>
  </si>
  <si>
    <t xml:space="preserve">Clindamycinum              </t>
  </si>
  <si>
    <t>Tabl.powl./Kaps.</t>
  </si>
  <si>
    <t xml:space="preserve">Diclofenacum                      </t>
  </si>
  <si>
    <t xml:space="preserve">Inj.dom.    </t>
  </si>
  <si>
    <t>75mg/3ml</t>
  </si>
  <si>
    <t xml:space="preserve">Ketoprofenum                                 </t>
  </si>
  <si>
    <t xml:space="preserve">Ketoprofenum                                  </t>
  </si>
  <si>
    <t xml:space="preserve">Ketoprofenum -i.m.,i.v.                                 </t>
  </si>
  <si>
    <t>Pentoxifyllinum</t>
  </si>
  <si>
    <t xml:space="preserve">Tabl. ret.   </t>
  </si>
  <si>
    <t>Ranitidinum</t>
  </si>
  <si>
    <t>0,05/5ml</t>
  </si>
  <si>
    <t xml:space="preserve">Salbutamolum                                </t>
  </si>
  <si>
    <t>10mg/10ml</t>
  </si>
  <si>
    <t>0,05/100ml</t>
  </si>
  <si>
    <t>fiol.</t>
  </si>
  <si>
    <t>Amp.-strz.</t>
  </si>
  <si>
    <t>SUMA</t>
  </si>
  <si>
    <t xml:space="preserve">szt. </t>
  </si>
  <si>
    <t>amp.strz.</t>
  </si>
  <si>
    <t>Paliperydon</t>
  </si>
  <si>
    <t xml:space="preserve">Nazwa  handlowa wycenionego leku/preparatu, postać,dawka, ilość w opakowaniu </t>
  </si>
  <si>
    <t>Szczepionka p/grypie sezon 2022/2023</t>
  </si>
  <si>
    <t>J.m.</t>
  </si>
  <si>
    <t>Kod EAN</t>
  </si>
  <si>
    <t>Roztwór 4% dimetykon, cyklometykon 5</t>
  </si>
  <si>
    <t>Zasypka</t>
  </si>
  <si>
    <t>Hialuronian sodu zabarwiony na niebiesko do podstrzykiwania zmian sluzówkowych, żelowa konsystencja zapewniająca przedłużony efekt. Końcówka Luer</t>
  </si>
  <si>
    <t>100µg/dw. - 200 dawek</t>
  </si>
  <si>
    <t>-</t>
  </si>
  <si>
    <t>Zaw. do wstrz. o przedł. uwaln.</t>
  </si>
  <si>
    <t>Roztwór</t>
  </si>
  <si>
    <t>Ampułko-strzykawka</t>
  </si>
  <si>
    <t>Zaw. do wstrzyk.</t>
  </si>
  <si>
    <t>komplet</t>
  </si>
  <si>
    <t>zestaw</t>
  </si>
  <si>
    <t>True test 36 - 1 komplet zawiera 3 panele z alergenami (3 plastry), 12 płatków na każdym panelu, 35 płatków zawierających alergeny, 1 płatek pusty.</t>
  </si>
  <si>
    <t>Nazwa substancji czynnej</t>
  </si>
  <si>
    <t>Zawartość opakowania</t>
  </si>
  <si>
    <t xml:space="preserve">nazwa  handlowa wycenionego leku, postać,dawka, ilość w opakowaniu </t>
  </si>
  <si>
    <t>Kod EAN lub inny kod odpowiadajacy kodowi EAN</t>
  </si>
  <si>
    <t xml:space="preserve">Wysokość limitu finansowania </t>
  </si>
  <si>
    <t>7</t>
  </si>
  <si>
    <t>Peginterferonum beta-1a  - roztwór do wstrzykiwań</t>
  </si>
  <si>
    <t>Amp.-Strz.</t>
  </si>
  <si>
    <t>63mcg+94mcg</t>
  </si>
  <si>
    <t>2 amp.-strz. po 0,5ml</t>
  </si>
  <si>
    <t>program lekowy B.29</t>
  </si>
  <si>
    <t>125mcg</t>
  </si>
  <si>
    <t>Razem:</t>
  </si>
  <si>
    <t>Cladribinum - rotwór do infuzji</t>
  </si>
  <si>
    <t>C.12</t>
  </si>
  <si>
    <t xml:space="preserve">nazwa  handlowa wycenionego leku/preparatu, postać,dawka, ilość w opakowaniu </t>
  </si>
  <si>
    <t>Wysokość limitu finansowania (jeśli dotyczy)</t>
  </si>
  <si>
    <t>kod EAN</t>
  </si>
  <si>
    <t>Zadanie 10 - Cladribinum</t>
  </si>
  <si>
    <t>Zadanie 9 - Peginterferonum beta-1a</t>
  </si>
  <si>
    <t>Zadanie nr 1 - Paliperydon</t>
  </si>
  <si>
    <t>Zadanie nr 2 - Wyrób medyczny/preparat kosmetyczny</t>
  </si>
  <si>
    <t>Zadanie nr 3 - Hialuronian sodu</t>
  </si>
  <si>
    <t>Zadanie nr 5 - Ranitidinum</t>
  </si>
  <si>
    <t>Zadanie nr 6 - Szczepionki</t>
  </si>
  <si>
    <t xml:space="preserve">Zadanie nr 4 - Różne produkty lecznicze </t>
  </si>
  <si>
    <t>Zadanie nr 7 - Solcoseryl</t>
  </si>
  <si>
    <t xml:space="preserve">Zadanie nr 8 - Testy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</si>
</sst>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_z_ł"/>
  </numFmts>
  <fonts count="26">
    <font>
      <sz val="6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5"/>
      <name val="Arial CE"/>
      <charset val="238"/>
    </font>
    <font>
      <sz val="10"/>
      <name val="Arial"/>
      <family val="2"/>
      <charset val="238"/>
    </font>
    <font>
      <sz val="5"/>
      <name val="Arial CE"/>
      <charset val="238"/>
    </font>
    <font>
      <sz val="10"/>
      <name val="MS Sans Serif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name val="Arial CE"/>
      <charset val="238"/>
    </font>
    <font>
      <b/>
      <sz val="6"/>
      <name val="Arial"/>
      <family val="2"/>
      <charset val="238"/>
    </font>
    <font>
      <sz val="6"/>
      <name val="Arial"/>
      <family val="2"/>
      <charset val="238"/>
    </font>
    <font>
      <sz val="6"/>
      <name val="Calibri"/>
      <family val="2"/>
      <charset val="238"/>
    </font>
    <font>
      <b/>
      <sz val="6"/>
      <name val="Calibri"/>
      <family val="2"/>
      <charset val="238"/>
    </font>
    <font>
      <sz val="6"/>
      <name val="Arial Narrow"/>
      <family val="2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b/>
      <sz val="10"/>
      <name val="Arial"/>
      <family val="2"/>
      <charset val="238"/>
    </font>
    <font>
      <sz val="10"/>
      <name val="Calibri"/>
      <family val="2"/>
      <charset val="238"/>
    </font>
    <font>
      <sz val="10"/>
      <color indexed="8"/>
      <name val="Arial ce"/>
      <charset val="238"/>
    </font>
    <font>
      <sz val="10"/>
      <color theme="1"/>
      <name val="Czcionka tekstu podstawowego"/>
      <family val="2"/>
      <charset val="238"/>
    </font>
    <font>
      <sz val="10"/>
      <name val="Arial"/>
      <family val="2"/>
      <charset val="1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Czcionka tekstu podstawowego"/>
      <charset val="238"/>
    </font>
    <font>
      <b/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1">
      <alignment vertical="center"/>
    </xf>
    <xf numFmtId="44" fontId="4" fillId="0" borderId="0" applyFill="0" applyBorder="0" applyAlignment="0" applyProtection="0"/>
    <xf numFmtId="0" fontId="9" fillId="5" borderId="0">
      <alignment vertical="center"/>
    </xf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1">
      <alignment vertical="center"/>
    </xf>
    <xf numFmtId="44" fontId="4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ill="0" applyBorder="0" applyAlignment="0" applyProtection="0"/>
    <xf numFmtId="4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19">
    <xf numFmtId="0" fontId="0" fillId="0" borderId="1" xfId="0">
      <alignment vertical="center"/>
    </xf>
    <xf numFmtId="4" fontId="5" fillId="0" borderId="0" xfId="0" applyNumberFormat="1" applyFont="1" applyBorder="1" applyAlignment="1">
      <alignment horizontal="right" shrinkToFit="1"/>
    </xf>
    <xf numFmtId="9" fontId="5" fillId="0" borderId="0" xfId="0" applyNumberFormat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shrinkToFit="1"/>
    </xf>
    <xf numFmtId="0" fontId="5" fillId="3" borderId="0" xfId="0" applyFont="1" applyFill="1" applyBorder="1" applyAlignment="1">
      <alignment horizontal="center" shrinkToFit="1"/>
    </xf>
    <xf numFmtId="0" fontId="5" fillId="0" borderId="0" xfId="0" applyFont="1" applyBorder="1" applyAlignment="1">
      <alignment horizontal="left" vertical="center" indent="1" shrinkToFit="1"/>
    </xf>
    <xf numFmtId="0" fontId="5" fillId="0" borderId="0" xfId="0" applyNumberFormat="1" applyFont="1" applyBorder="1" applyAlignment="1">
      <alignment horizontal="center" vertical="center" shrinkToFit="1"/>
    </xf>
    <xf numFmtId="0" fontId="5" fillId="0" borderId="0" xfId="0" applyNumberFormat="1" applyFont="1" applyBorder="1" applyAlignment="1">
      <alignment horizontal="center" vertical="center" wrapText="1" shrinkToFit="1"/>
    </xf>
    <xf numFmtId="4" fontId="5" fillId="0" borderId="0" xfId="0" applyNumberFormat="1" applyFont="1" applyBorder="1" applyAlignment="1">
      <alignment horizontal="center" vertical="center" shrinkToFit="1"/>
    </xf>
    <xf numFmtId="1" fontId="3" fillId="0" borderId="0" xfId="0" applyNumberFormat="1" applyFont="1" applyBorder="1" applyAlignment="1">
      <alignment horizontal="center" vertical="center" shrinkToFit="1"/>
    </xf>
    <xf numFmtId="3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 shrinkToFit="1"/>
    </xf>
    <xf numFmtId="4" fontId="3" fillId="0" borderId="0" xfId="0" applyNumberFormat="1" applyFont="1" applyFill="1" applyBorder="1" applyAlignment="1">
      <alignment horizontal="center" shrinkToFit="1"/>
    </xf>
    <xf numFmtId="0" fontId="5" fillId="0" borderId="0" xfId="0" applyFont="1" applyBorder="1" applyAlignment="1">
      <alignment horizontal="center" vertical="center" wrapText="1" shrinkToFit="1"/>
    </xf>
    <xf numFmtId="0" fontId="0" fillId="0" borderId="0" xfId="0" applyFill="1" applyBorder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3" fontId="3" fillId="3" borderId="0" xfId="0" applyNumberFormat="1" applyFont="1" applyFill="1" applyBorder="1" applyAlignment="1">
      <alignment horizontal="center" vertical="center" shrinkToFit="1"/>
    </xf>
    <xf numFmtId="0" fontId="11" fillId="3" borderId="0" xfId="0" applyFont="1" applyFill="1" applyBorder="1" applyAlignment="1">
      <alignment vertical="center"/>
    </xf>
    <xf numFmtId="0" fontId="13" fillId="0" borderId="0" xfId="0" applyFont="1" applyBorder="1">
      <alignment vertical="center"/>
    </xf>
    <xf numFmtId="0" fontId="11" fillId="3" borderId="0" xfId="0" applyFont="1" applyFill="1" applyBorder="1">
      <alignment vertical="center"/>
    </xf>
    <xf numFmtId="0" fontId="13" fillId="3" borderId="0" xfId="0" applyFont="1" applyFill="1" applyBorder="1">
      <alignment vertical="center"/>
    </xf>
    <xf numFmtId="0" fontId="9" fillId="6" borderId="0" xfId="2" applyFill="1" applyBorder="1">
      <alignment vertical="center"/>
    </xf>
    <xf numFmtId="0" fontId="8" fillId="0" borderId="1" xfId="0" applyNumberFormat="1" applyFont="1" applyBorder="1" applyAlignment="1" applyProtection="1">
      <alignment horizontal="center" vertical="center" wrapText="1" shrinkToFit="1"/>
    </xf>
    <xf numFmtId="1" fontId="8" fillId="0" borderId="1" xfId="0" applyNumberFormat="1" applyFont="1" applyBorder="1" applyAlignment="1" applyProtection="1">
      <alignment horizontal="center" vertical="center" wrapText="1" shrinkToFit="1"/>
    </xf>
    <xf numFmtId="0" fontId="8" fillId="0" borderId="1" xfId="0" applyNumberFormat="1" applyFont="1" applyBorder="1" applyAlignment="1">
      <alignment horizontal="center" vertical="center" wrapText="1" shrinkToFit="1"/>
    </xf>
    <xf numFmtId="3" fontId="8" fillId="3" borderId="1" xfId="0" applyNumberFormat="1" applyFont="1" applyFill="1" applyBorder="1" applyAlignment="1">
      <alignment horizontal="center" vertical="center" wrapText="1" shrinkToFit="1"/>
    </xf>
    <xf numFmtId="4" fontId="8" fillId="0" borderId="1" xfId="0" applyNumberFormat="1" applyFont="1" applyBorder="1" applyAlignment="1">
      <alignment horizontal="center" vertical="center" wrapText="1" shrinkToFit="1"/>
    </xf>
    <xf numFmtId="4" fontId="8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9" fontId="8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8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8" fillId="2" borderId="1" xfId="0" applyNumberFormat="1" applyFont="1" applyFill="1" applyBorder="1" applyAlignment="1" applyProtection="1">
      <alignment horizontal="center" vertical="center" wrapText="1" shrinkToFit="1"/>
    </xf>
    <xf numFmtId="0" fontId="8" fillId="4" borderId="1" xfId="0" applyFont="1" applyFill="1" applyBorder="1" applyAlignment="1" applyProtection="1">
      <alignment horizontal="center" vertical="center" wrapText="1" shrinkToFit="1"/>
      <protection locked="0"/>
    </xf>
    <xf numFmtId="0" fontId="8" fillId="2" borderId="1" xfId="0" applyFont="1" applyFill="1" applyBorder="1" applyAlignment="1" applyProtection="1">
      <alignment horizontal="center" vertical="center" wrapText="1" shrinkToFit="1"/>
      <protection locked="0"/>
    </xf>
    <xf numFmtId="0" fontId="8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 applyProtection="1">
      <alignment horizontal="center" vertical="center" shrinkToFit="1"/>
    </xf>
    <xf numFmtId="3" fontId="8" fillId="0" borderId="1" xfId="0" applyNumberFormat="1" applyFont="1" applyBorder="1" applyAlignment="1" applyProtection="1">
      <alignment horizontal="center" vertical="center" wrapText="1" shrinkToFit="1"/>
    </xf>
    <xf numFmtId="3" fontId="8" fillId="0" borderId="1" xfId="0" applyNumberFormat="1" applyFont="1" applyBorder="1" applyAlignment="1">
      <alignment horizontal="center" vertical="center" shrinkToFit="1"/>
    </xf>
    <xf numFmtId="3" fontId="8" fillId="3" borderId="1" xfId="0" applyNumberFormat="1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center" vertical="center" shrinkToFit="1"/>
    </xf>
    <xf numFmtId="3" fontId="8" fillId="2" borderId="1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3" fontId="8" fillId="2" borderId="1" xfId="0" applyNumberFormat="1" applyFont="1" applyFill="1" applyBorder="1" applyAlignment="1" applyProtection="1">
      <alignment horizontal="center" vertical="center" shrinkToFit="1"/>
    </xf>
    <xf numFmtId="3" fontId="8" fillId="2" borderId="1" xfId="0" applyNumberFormat="1" applyFont="1" applyFill="1" applyBorder="1" applyAlignment="1" applyProtection="1">
      <alignment horizontal="center" vertical="center" wrapText="1" shrinkToFit="1"/>
    </xf>
    <xf numFmtId="3" fontId="8" fillId="4" borderId="1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1" xfId="0" applyFont="1" applyFill="1" applyBorder="1" applyAlignment="1">
      <alignment horizontal="left" vertical="center" wrapText="1" shrinkToFit="1"/>
    </xf>
    <xf numFmtId="0" fontId="2" fillId="3" borderId="1" xfId="0" applyNumberFormat="1" applyFont="1" applyFill="1" applyBorder="1" applyAlignment="1">
      <alignment horizontal="center" vertical="center" wrapText="1" shrinkToFit="1"/>
    </xf>
    <xf numFmtId="1" fontId="8" fillId="3" borderId="1" xfId="0" applyNumberFormat="1" applyFont="1" applyFill="1" applyBorder="1" applyAlignment="1">
      <alignment horizontal="center" vertical="center" wrapText="1" shrinkToFit="1"/>
    </xf>
    <xf numFmtId="4" fontId="2" fillId="3" borderId="1" xfId="0" applyNumberFormat="1" applyFont="1" applyFill="1" applyBorder="1" applyAlignment="1">
      <alignment horizontal="center" vertical="center"/>
    </xf>
    <xf numFmtId="9" fontId="14" fillId="3" borderId="1" xfId="8" applyNumberFormat="1" applyFont="1" applyFill="1" applyBorder="1" applyAlignment="1" applyProtection="1">
      <alignment horizontal="center" vertical="center" wrapText="1" shrinkToFit="1"/>
      <protection locked="0"/>
    </xf>
    <xf numFmtId="4" fontId="2" fillId="3" borderId="1" xfId="0" applyNumberFormat="1" applyFont="1" applyFill="1" applyBorder="1">
      <alignment vertical="center"/>
    </xf>
    <xf numFmtId="4" fontId="2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vertical="center"/>
    </xf>
    <xf numFmtId="4" fontId="15" fillId="3" borderId="1" xfId="0" applyNumberFormat="1" applyFont="1" applyFill="1" applyBorder="1" applyAlignment="1">
      <alignment horizontal="right" vertical="center" wrapText="1"/>
    </xf>
    <xf numFmtId="4" fontId="15" fillId="0" borderId="1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4" fillId="0" borderId="1" xfId="0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Fill="1" applyBorder="1" applyAlignment="1" applyProtection="1">
      <alignment horizontal="center" vertical="center" wrapText="1" shrinkToFit="1"/>
      <protection locked="0"/>
    </xf>
    <xf numFmtId="1" fontId="4" fillId="0" borderId="1" xfId="0" applyNumberFormat="1" applyFont="1" applyFill="1" applyBorder="1" applyAlignment="1" applyProtection="1">
      <alignment horizontal="center" vertical="center" shrinkToFit="1"/>
      <protection locked="0"/>
    </xf>
    <xf numFmtId="9" fontId="4" fillId="0" borderId="1" xfId="0" applyNumberFormat="1" applyFont="1" applyFill="1" applyBorder="1" applyAlignment="1" applyProtection="1">
      <alignment horizontal="center" vertical="center" shrinkToFit="1"/>
      <protection locked="0"/>
    </xf>
    <xf numFmtId="4" fontId="1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horizontal="center" vertical="center" wrapText="1" shrinkToFit="1"/>
    </xf>
    <xf numFmtId="4" fontId="16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" fontId="2" fillId="0" borderId="1" xfId="0" applyNumberFormat="1" applyFont="1" applyFill="1" applyBorder="1" applyAlignment="1">
      <alignment horizontal="center" vertical="center" shrinkToFit="1"/>
    </xf>
    <xf numFmtId="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shrinkToFit="1"/>
    </xf>
    <xf numFmtId="44" fontId="16" fillId="0" borderId="1" xfId="1" applyFont="1" applyFill="1" applyBorder="1" applyAlignment="1">
      <alignment vertical="center"/>
    </xf>
    <xf numFmtId="0" fontId="4" fillId="0" borderId="1" xfId="0" applyFont="1" applyFill="1" applyBorder="1">
      <alignment vertical="center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wrapText="1" shrinkToFit="1"/>
      <protection locked="0"/>
    </xf>
    <xf numFmtId="0" fontId="2" fillId="0" borderId="1" xfId="0" applyFont="1" applyFill="1" applyBorder="1" applyAlignment="1" applyProtection="1">
      <alignment horizontal="center" vertical="center" wrapText="1" shrinkToFit="1"/>
      <protection locked="0"/>
    </xf>
    <xf numFmtId="1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9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1" xfId="1" applyNumberFormat="1" applyFont="1" applyFill="1" applyBorder="1" applyAlignment="1">
      <alignment horizontal="center" vertical="center" shrinkToFit="1"/>
    </xf>
    <xf numFmtId="4" fontId="8" fillId="0" borderId="1" xfId="0" applyNumberFormat="1" applyFont="1" applyFill="1" applyBorder="1" applyAlignment="1">
      <alignment horizontal="right" shrinkToFit="1"/>
    </xf>
    <xf numFmtId="0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  <xf numFmtId="0" fontId="2" fillId="0" borderId="0" xfId="0" applyNumberFormat="1" applyFont="1" applyBorder="1" applyAlignment="1">
      <alignment horizontal="center" vertical="center" wrapText="1" shrinkToFit="1"/>
    </xf>
    <xf numFmtId="1" fontId="8" fillId="0" borderId="0" xfId="0" applyNumberFormat="1" applyFont="1" applyBorder="1" applyAlignment="1">
      <alignment horizontal="center" vertical="center" shrinkToFit="1"/>
    </xf>
    <xf numFmtId="3" fontId="8" fillId="3" borderId="0" xfId="0" applyNumberFormat="1" applyFont="1" applyFill="1" applyBorder="1" applyAlignment="1">
      <alignment horizontal="center" vertical="center" shrinkToFit="1"/>
    </xf>
    <xf numFmtId="4" fontId="2" fillId="0" borderId="0" xfId="0" applyNumberFormat="1" applyFont="1" applyBorder="1" applyAlignment="1">
      <alignment horizontal="center" vertical="center" shrinkToFit="1"/>
    </xf>
    <xf numFmtId="4" fontId="8" fillId="0" borderId="0" xfId="0" applyNumberFormat="1" applyFont="1" applyFill="1" applyBorder="1" applyAlignment="1">
      <alignment horizontal="center" vertical="center" shrinkToFit="1"/>
    </xf>
    <xf numFmtId="9" fontId="2" fillId="0" borderId="0" xfId="0" applyNumberFormat="1" applyFont="1" applyBorder="1" applyAlignment="1">
      <alignment horizontal="center" vertical="center" shrinkToFit="1"/>
    </xf>
    <xf numFmtId="4" fontId="8" fillId="0" borderId="0" xfId="0" applyNumberFormat="1" applyFont="1" applyFill="1" applyBorder="1" applyAlignment="1">
      <alignment horizontal="center" shrinkToFit="1"/>
    </xf>
    <xf numFmtId="4" fontId="2" fillId="0" borderId="0" xfId="0" applyNumberFormat="1" applyFont="1" applyBorder="1" applyAlignment="1">
      <alignment horizontal="right" shrinkToFit="1"/>
    </xf>
    <xf numFmtId="0" fontId="2" fillId="0" borderId="0" xfId="0" applyFont="1" applyBorder="1" applyAlignment="1">
      <alignment horizontal="center" vertical="center" wrapText="1" shrinkToFit="1"/>
    </xf>
    <xf numFmtId="0" fontId="2" fillId="3" borderId="0" xfId="0" applyFont="1" applyFill="1" applyBorder="1" applyAlignment="1">
      <alignment horizontal="center" shrinkToFit="1"/>
    </xf>
    <xf numFmtId="0" fontId="2" fillId="0" borderId="0" xfId="0" applyFont="1" applyBorder="1" applyAlignment="1">
      <alignment horizontal="center" shrinkToFit="1"/>
    </xf>
    <xf numFmtId="0" fontId="4" fillId="0" borderId="0" xfId="0" applyFont="1" applyFill="1" applyBorder="1">
      <alignment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2" applyNumberFormat="1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16" fillId="0" borderId="1" xfId="0" applyNumberFormat="1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4" fontId="8" fillId="0" borderId="1" xfId="1" applyFont="1" applyFill="1" applyBorder="1" applyAlignment="1">
      <alignment vertical="center"/>
    </xf>
    <xf numFmtId="0" fontId="17" fillId="0" borderId="1" xfId="0" applyFont="1" applyFill="1" applyBorder="1">
      <alignment vertical="center"/>
    </xf>
    <xf numFmtId="1" fontId="8" fillId="0" borderId="1" xfId="0" applyNumberFormat="1" applyFont="1" applyFill="1" applyBorder="1" applyAlignment="1">
      <alignment horizontal="center" vertical="center" shrinkToFit="1"/>
    </xf>
    <xf numFmtId="4" fontId="2" fillId="0" borderId="1" xfId="0" applyNumberFormat="1" applyFont="1" applyFill="1" applyBorder="1" applyAlignment="1" applyProtection="1">
      <alignment horizontal="right" vertical="center" wrapText="1" shrinkToFit="1"/>
    </xf>
    <xf numFmtId="164" fontId="2" fillId="0" borderId="1" xfId="20" applyNumberFormat="1" applyFont="1" applyFill="1" applyBorder="1" applyAlignment="1">
      <alignment horizontal="center" vertical="center" shrinkToFit="1"/>
    </xf>
    <xf numFmtId="164" fontId="2" fillId="0" borderId="1" xfId="20" applyNumberFormat="1" applyFont="1" applyFill="1" applyBorder="1" applyAlignment="1">
      <alignment horizontal="center" vertical="center" wrapText="1" shrinkToFit="1"/>
    </xf>
    <xf numFmtId="164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164" fontId="2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2" fillId="0" borderId="1" xfId="0" applyFont="1" applyFill="1" applyBorder="1" applyAlignment="1">
      <alignment horizontal="right" vertical="center" wrapText="1" shrinkToFit="1"/>
    </xf>
    <xf numFmtId="9" fontId="18" fillId="0" borderId="1" xfId="0" applyNumberFormat="1" applyFont="1" applyFill="1" applyBorder="1" applyAlignment="1">
      <alignment horizontal="center" vertical="center" shrinkToFit="1"/>
    </xf>
    <xf numFmtId="4" fontId="8" fillId="0" borderId="1" xfId="0" applyNumberFormat="1" applyFont="1" applyFill="1" applyBorder="1" applyAlignment="1">
      <alignment horizontal="right" vertical="center" shrinkToFit="1"/>
    </xf>
    <xf numFmtId="1" fontId="8" fillId="0" borderId="1" xfId="0" applyNumberFormat="1" applyFont="1" applyFill="1" applyBorder="1" applyAlignment="1" applyProtection="1">
      <alignment horizontal="center" vertical="center" shrinkToFit="1"/>
      <protection locked="0"/>
    </xf>
    <xf numFmtId="4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1" xfId="0" applyFont="1" applyFill="1" applyBorder="1" applyAlignment="1">
      <alignment horizontal="center" vertical="center" wrapText="1" shrinkToFit="1"/>
    </xf>
    <xf numFmtId="4" fontId="20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2" fillId="0" borderId="1" xfId="4" applyNumberFormat="1" applyFont="1" applyFill="1" applyBorder="1" applyAlignment="1">
      <alignment horizontal="center" vertical="center" shrinkToFit="1"/>
    </xf>
    <xf numFmtId="164" fontId="2" fillId="0" borderId="1" xfId="1" applyNumberFormat="1" applyFont="1" applyFill="1" applyBorder="1" applyAlignment="1">
      <alignment horizontal="center" vertical="center" shrinkToFit="1"/>
    </xf>
    <xf numFmtId="164" fontId="2" fillId="0" borderId="1" xfId="1" applyNumberFormat="1" applyFont="1" applyFill="1" applyBorder="1" applyAlignment="1">
      <alignment horizontal="center" vertical="center" wrapText="1" shrinkToFit="1"/>
    </xf>
    <xf numFmtId="4" fontId="8" fillId="0" borderId="1" xfId="0" applyNumberFormat="1" applyFont="1" applyFill="1" applyBorder="1" applyAlignment="1" applyProtection="1">
      <alignment horizontal="right" vertical="center" shrinkToFit="1"/>
      <protection locked="0"/>
    </xf>
    <xf numFmtId="4" fontId="8" fillId="0" borderId="1" xfId="0" applyNumberFormat="1" applyFont="1" applyFill="1" applyBorder="1" applyAlignment="1" applyProtection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 shrinkToFit="1"/>
    </xf>
    <xf numFmtId="3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4" fontId="15" fillId="0" borderId="1" xfId="0" applyNumberFormat="1" applyFont="1" applyFill="1" applyBorder="1" applyAlignment="1">
      <alignment horizontal="right" vertical="center" wrapText="1"/>
    </xf>
    <xf numFmtId="4" fontId="2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1" fontId="22" fillId="0" borderId="1" xfId="0" applyNumberFormat="1" applyFont="1" applyBorder="1" applyAlignment="1" applyProtection="1">
      <alignment horizontal="center" vertical="center" wrapText="1"/>
    </xf>
    <xf numFmtId="0" fontId="22" fillId="0" borderId="1" xfId="0" applyNumberFormat="1" applyFont="1" applyBorder="1" applyAlignment="1" applyProtection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4" fontId="15" fillId="4" borderId="1" xfId="0" applyNumberFormat="1" applyFont="1" applyFill="1" applyBorder="1" applyAlignment="1" applyProtection="1">
      <alignment horizontal="center" vertical="center" wrapText="1" shrinkToFit="1"/>
    </xf>
    <xf numFmtId="4" fontId="22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22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22" fillId="2" borderId="1" xfId="0" applyNumberFormat="1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Border="1" applyAlignment="1">
      <alignment horizontal="center" vertical="center" wrapText="1"/>
    </xf>
    <xf numFmtId="1" fontId="22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22" fillId="0" borderId="1" xfId="0" applyNumberFormat="1" applyFont="1" applyBorder="1" applyAlignment="1">
      <alignment horizontal="center" vertical="center"/>
    </xf>
    <xf numFmtId="1" fontId="22" fillId="2" borderId="1" xfId="0" applyNumberFormat="1" applyFont="1" applyFill="1" applyBorder="1" applyAlignment="1" applyProtection="1">
      <alignment horizontal="center" vertical="center" wrapText="1"/>
    </xf>
    <xf numFmtId="4" fontId="22" fillId="0" borderId="1" xfId="0" applyNumberFormat="1" applyFont="1" applyBorder="1" applyAlignment="1" applyProtection="1">
      <alignment horizontal="right" vertical="center" wrapText="1"/>
      <protection locked="0"/>
    </xf>
    <xf numFmtId="4" fontId="22" fillId="0" borderId="1" xfId="0" applyNumberFormat="1" applyFont="1" applyBorder="1" applyAlignment="1" applyProtection="1">
      <alignment horizontal="right" vertical="center" wrapText="1"/>
    </xf>
    <xf numFmtId="4" fontId="16" fillId="0" borderId="1" xfId="1" applyNumberFormat="1" applyFont="1" applyFill="1" applyBorder="1" applyAlignment="1">
      <alignment horizontal="center" vertical="center"/>
    </xf>
    <xf numFmtId="0" fontId="16" fillId="6" borderId="1" xfId="2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right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16" fillId="6" borderId="3" xfId="2" applyFont="1" applyFill="1" applyBorder="1" applyAlignment="1">
      <alignment horizontal="left" vertical="center"/>
    </xf>
    <xf numFmtId="0" fontId="16" fillId="6" borderId="4" xfId="2" applyFont="1" applyFill="1" applyBorder="1" applyAlignment="1">
      <alignment horizontal="left" vertical="center"/>
    </xf>
    <xf numFmtId="0" fontId="16" fillId="6" borderId="2" xfId="2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right" vertical="center" wrapText="1" shrinkToFit="1"/>
    </xf>
    <xf numFmtId="0" fontId="8" fillId="0" borderId="4" xfId="0" applyFont="1" applyFill="1" applyBorder="1" applyAlignment="1">
      <alignment horizontal="right" vertical="center" wrapText="1" shrinkToFit="1"/>
    </xf>
    <xf numFmtId="0" fontId="8" fillId="0" borderId="2" xfId="0" applyFont="1" applyFill="1" applyBorder="1" applyAlignment="1">
      <alignment horizontal="right" vertical="center" wrapText="1" shrinkToFi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8" fillId="6" borderId="1" xfId="2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right" vertical="center" wrapText="1" shrinkToFit="1"/>
    </xf>
    <xf numFmtId="0" fontId="15" fillId="3" borderId="1" xfId="0" applyFont="1" applyFill="1" applyBorder="1" applyAlignment="1">
      <alignment horizontal="center" vertical="center" wrapText="1"/>
    </xf>
    <xf numFmtId="4" fontId="16" fillId="0" borderId="3" xfId="1" applyNumberFormat="1" applyFont="1" applyFill="1" applyBorder="1" applyAlignment="1">
      <alignment horizontal="center" vertical="center"/>
    </xf>
    <xf numFmtId="4" fontId="16" fillId="0" borderId="4" xfId="1" applyNumberFormat="1" applyFont="1" applyFill="1" applyBorder="1" applyAlignment="1">
      <alignment horizontal="center" vertical="center"/>
    </xf>
    <xf numFmtId="4" fontId="16" fillId="0" borderId="2" xfId="1" applyNumberFormat="1" applyFont="1" applyFill="1" applyBorder="1" applyAlignment="1">
      <alignment horizontal="center" vertical="center"/>
    </xf>
    <xf numFmtId="0" fontId="16" fillId="6" borderId="1" xfId="2" applyFont="1" applyFill="1" applyBorder="1" applyAlignment="1">
      <alignment vertical="center"/>
    </xf>
    <xf numFmtId="0" fontId="16" fillId="6" borderId="1" xfId="2" applyFont="1" applyFill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 shrinkToFit="1"/>
    </xf>
    <xf numFmtId="0" fontId="15" fillId="0" borderId="1" xfId="0" applyFont="1" applyBorder="1" applyAlignment="1">
      <alignment horizontal="center" vertical="center" wrapText="1"/>
    </xf>
    <xf numFmtId="0" fontId="8" fillId="7" borderId="1" xfId="2" applyNumberFormat="1" applyFont="1" applyFill="1" applyBorder="1" applyAlignment="1" applyProtection="1">
      <alignment horizontal="left" vertical="center" wrapText="1" shrinkToFit="1"/>
    </xf>
    <xf numFmtId="4" fontId="21" fillId="0" borderId="3" xfId="0" applyNumberFormat="1" applyFont="1" applyBorder="1" applyAlignment="1" applyProtection="1">
      <alignment horizontal="center" vertical="center" wrapText="1"/>
      <protection locked="0"/>
    </xf>
    <xf numFmtId="4" fontId="21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 applyProtection="1">
      <alignment horizontal="center" vertical="center" wrapText="1"/>
    </xf>
    <xf numFmtId="4" fontId="4" fillId="0" borderId="1" xfId="0" applyNumberFormat="1" applyFont="1" applyBorder="1" applyAlignment="1" applyProtection="1">
      <alignment horizontal="right" vertical="center" wrapText="1"/>
      <protection locked="0"/>
    </xf>
    <xf numFmtId="4" fontId="4" fillId="0" borderId="1" xfId="0" applyNumberFormat="1" applyFont="1" applyBorder="1" applyAlignment="1" applyProtection="1">
      <alignment horizontal="right" vertical="center" wrapText="1"/>
    </xf>
    <xf numFmtId="0" fontId="8" fillId="0" borderId="1" xfId="0" applyFont="1" applyBorder="1" applyAlignment="1">
      <alignment horizontal="center" vertical="center" wrapText="1" shrinkToFit="1"/>
    </xf>
    <xf numFmtId="4" fontId="8" fillId="4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8" fillId="0" borderId="1" xfId="0" applyNumberFormat="1" applyFont="1" applyBorder="1" applyAlignment="1">
      <alignment horizontal="center" vertical="center" wrapText="1" shrinkToFit="1"/>
    </xf>
    <xf numFmtId="3" fontId="8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8" applyFont="1" applyFill="1" applyBorder="1" applyAlignment="1" applyProtection="1">
      <alignment horizontal="center" vertical="center" shrinkToFit="1"/>
      <protection locked="0"/>
    </xf>
    <xf numFmtId="0" fontId="14" fillId="0" borderId="1" xfId="8" applyFont="1" applyBorder="1" applyAlignment="1">
      <alignment horizontal="left" vertical="center" wrapText="1" shrinkToFit="1"/>
    </xf>
    <xf numFmtId="0" fontId="14" fillId="0" borderId="1" xfId="2" applyFont="1" applyFill="1" applyBorder="1" applyAlignment="1" applyProtection="1">
      <alignment horizontal="center" vertical="center" wrapText="1" shrinkToFit="1"/>
      <protection locked="0"/>
    </xf>
    <xf numFmtId="3" fontId="14" fillId="0" borderId="1" xfId="2" applyNumberFormat="1" applyFont="1" applyFill="1" applyBorder="1" applyAlignment="1" applyProtection="1">
      <alignment horizontal="center" vertical="center" wrapText="1" shrinkToFit="1"/>
      <protection locked="0"/>
    </xf>
    <xf numFmtId="4" fontId="14" fillId="0" borderId="1" xfId="2" applyNumberFormat="1" applyFont="1" applyFill="1" applyBorder="1" applyAlignment="1" applyProtection="1">
      <alignment horizontal="center" vertical="center" wrapText="1" shrinkToFit="1"/>
      <protection locked="0"/>
    </xf>
    <xf numFmtId="3" fontId="15" fillId="3" borderId="1" xfId="8" applyNumberFormat="1" applyFont="1" applyFill="1" applyBorder="1" applyAlignment="1">
      <alignment horizontal="center" vertical="center" shrinkToFit="1"/>
    </xf>
    <xf numFmtId="4" fontId="14" fillId="0" borderId="1" xfId="8" applyNumberFormat="1" applyFont="1" applyBorder="1" applyAlignment="1">
      <alignment horizontal="center" vertical="center" shrinkToFit="1"/>
    </xf>
    <xf numFmtId="4" fontId="23" fillId="0" borderId="1" xfId="2" applyNumberFormat="1" applyFont="1" applyFill="1" applyBorder="1" applyAlignment="1">
      <alignment horizontal="right" vertical="center" shrinkToFit="1"/>
    </xf>
    <xf numFmtId="9" fontId="14" fillId="0" borderId="1" xfId="8" applyNumberFormat="1" applyFont="1" applyFill="1" applyBorder="1" applyAlignment="1" applyProtection="1">
      <alignment horizontal="center" vertical="center" shrinkToFit="1"/>
      <protection locked="0"/>
    </xf>
    <xf numFmtId="4" fontId="23" fillId="3" borderId="1" xfId="38" applyNumberFormat="1" applyFont="1" applyFill="1" applyBorder="1" applyAlignment="1">
      <alignment vertical="center" shrinkToFit="1"/>
    </xf>
    <xf numFmtId="4" fontId="24" fillId="0" borderId="1" xfId="0" applyNumberFormat="1" applyFont="1" applyBorder="1" applyAlignment="1">
      <alignment vertical="center" wrapText="1"/>
    </xf>
    <xf numFmtId="0" fontId="23" fillId="0" borderId="1" xfId="8" applyNumberFormat="1" applyFont="1" applyBorder="1" applyAlignment="1">
      <alignment horizontal="left" vertical="center" wrapText="1" shrinkToFit="1"/>
    </xf>
    <xf numFmtId="0" fontId="23" fillId="3" borderId="1" xfId="38" applyNumberFormat="1" applyFont="1" applyFill="1" applyBorder="1" applyAlignment="1">
      <alignment horizontal="center" vertical="center" shrinkToFit="1"/>
    </xf>
    <xf numFmtId="0" fontId="23" fillId="0" borderId="1" xfId="38" applyNumberFormat="1" applyFont="1" applyFill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wrapText="1"/>
    </xf>
    <xf numFmtId="1" fontId="22" fillId="2" borderId="3" xfId="0" applyNumberFormat="1" applyFont="1" applyFill="1" applyBorder="1" applyAlignment="1" applyProtection="1">
      <alignment horizontal="center" vertical="center" wrapText="1"/>
      <protection locked="0"/>
    </xf>
    <xf numFmtId="1" fontId="2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7" borderId="5" xfId="2" applyNumberFormat="1" applyFont="1" applyFill="1" applyBorder="1" applyAlignment="1" applyProtection="1">
      <alignment horizontal="left" vertical="center" wrapText="1" shrinkToFit="1"/>
    </xf>
    <xf numFmtId="0" fontId="8" fillId="7" borderId="6" xfId="2" applyNumberFormat="1" applyFont="1" applyFill="1" applyBorder="1" applyAlignment="1" applyProtection="1">
      <alignment horizontal="left" vertical="center" wrapText="1" shrinkToFit="1"/>
    </xf>
    <xf numFmtId="0" fontId="4" fillId="0" borderId="1" xfId="0" applyFont="1" applyBorder="1">
      <alignment vertical="center"/>
    </xf>
    <xf numFmtId="1" fontId="25" fillId="0" borderId="1" xfId="38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9" fontId="4" fillId="0" borderId="1" xfId="47" applyFont="1" applyBorder="1" applyAlignment="1" applyProtection="1">
      <alignment horizontal="center" vertical="center" wrapText="1"/>
    </xf>
    <xf numFmtId="0" fontId="22" fillId="0" borderId="3" xfId="0" applyFont="1" applyBorder="1" applyAlignment="1">
      <alignment horizontal="right" vertical="center" wrapText="1"/>
    </xf>
    <xf numFmtId="0" fontId="22" fillId="0" borderId="4" xfId="0" applyFont="1" applyBorder="1" applyAlignment="1">
      <alignment horizontal="right" vertical="center" wrapText="1"/>
    </xf>
    <xf numFmtId="0" fontId="22" fillId="0" borderId="2" xfId="0" applyFont="1" applyBorder="1" applyAlignment="1">
      <alignment horizontal="right" vertical="center" wrapText="1"/>
    </xf>
    <xf numFmtId="4" fontId="2" fillId="3" borderId="1" xfId="0" applyNumberFormat="1" applyFont="1" applyFill="1" applyBorder="1" applyAlignment="1">
      <alignment horizontal="right" vertical="center"/>
    </xf>
  </cellXfs>
  <cellStyles count="48">
    <cellStyle name="Dziesiętny 2" xfId="35"/>
    <cellStyle name="Dziesiętny 3" xfId="46"/>
    <cellStyle name="Normal 2" xfId="3"/>
    <cellStyle name="Normalny" xfId="0" builtinId="0" customBuiltin="1"/>
    <cellStyle name="Normalny 11" xfId="4"/>
    <cellStyle name="Normalny 13" xfId="5"/>
    <cellStyle name="Normalny 18" xfId="6"/>
    <cellStyle name="Normalny 19" xfId="7"/>
    <cellStyle name="Normalny 2" xfId="8"/>
    <cellStyle name="Normalny 20" xfId="9"/>
    <cellStyle name="Normalny 25" xfId="10"/>
    <cellStyle name="Normalny 3" xfId="11"/>
    <cellStyle name="Normalny 32" xfId="12"/>
    <cellStyle name="Normalny 34" xfId="13"/>
    <cellStyle name="Normalny 35" xfId="14"/>
    <cellStyle name="Normalny 36" xfId="15"/>
    <cellStyle name="Normalny 4" xfId="16"/>
    <cellStyle name="Normalny 5" xfId="17"/>
    <cellStyle name="Normalny 6" xfId="18"/>
    <cellStyle name="Normalny 66" xfId="19"/>
    <cellStyle name="Normalny 67" xfId="20"/>
    <cellStyle name="Normalny 68" xfId="21"/>
    <cellStyle name="Normalny 69" xfId="22"/>
    <cellStyle name="Normalny 7" xfId="23"/>
    <cellStyle name="Normalny 70" xfId="24"/>
    <cellStyle name="Normalny 71" xfId="25"/>
    <cellStyle name="Normalny 72" xfId="26"/>
    <cellStyle name="Normalny 73" xfId="27"/>
    <cellStyle name="Normalny 74" xfId="28"/>
    <cellStyle name="Normalny 75" xfId="29"/>
    <cellStyle name="Normalny 8" xfId="30"/>
    <cellStyle name="Normalny 84" xfId="31"/>
    <cellStyle name="Normalny 85" xfId="32"/>
    <cellStyle name="Normalny 86" xfId="33"/>
    <cellStyle name="Normalny 9" xfId="36"/>
    <cellStyle name="Normalny 9 2" xfId="41"/>
    <cellStyle name="Normalny 97" xfId="34"/>
    <cellStyle name="Normalny_Arkusz1" xfId="2"/>
    <cellStyle name="Procentowy" xfId="47" builtinId="5"/>
    <cellStyle name="suma miedzy" xfId="39"/>
    <cellStyle name="Walutowy" xfId="1" builtinId="4"/>
    <cellStyle name="Walutowy 2" xfId="37"/>
    <cellStyle name="Walutowy 2 2" xfId="38"/>
    <cellStyle name="Walutowy 2 2 2" xfId="43"/>
    <cellStyle name="Walutowy 2 3" xfId="42"/>
    <cellStyle name="Walutowy 2 4" xfId="45"/>
    <cellStyle name="Walutowy 3" xfId="40"/>
    <cellStyle name="Walutowy 4" xfId="44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view="pageBreakPreview" zoomScale="75" zoomScaleNormal="100" zoomScaleSheetLayoutView="75" zoomScalePageLayoutView="110" workbookViewId="0">
      <selection activeCell="D25" sqref="D24:D25"/>
    </sheetView>
  </sheetViews>
  <sheetFormatPr defaultColWidth="10" defaultRowHeight="8.25"/>
  <cols>
    <col min="1" max="1" width="5.25" style="6" customWidth="1"/>
    <col min="2" max="2" width="55.25" style="5" customWidth="1"/>
    <col min="3" max="3" width="25.75" style="7" customWidth="1"/>
    <col min="4" max="4" width="24.25" style="6" customWidth="1"/>
    <col min="5" max="5" width="14" style="9" customWidth="1"/>
    <col min="6" max="6" width="15.75" style="6" customWidth="1"/>
    <col min="7" max="7" width="21.5" style="16" customWidth="1"/>
    <col min="8" max="8" width="13.75" style="8" customWidth="1"/>
    <col min="9" max="9" width="17.5" style="11" customWidth="1"/>
    <col min="10" max="10" width="16" style="2" customWidth="1"/>
    <col min="11" max="11" width="19.75" style="12" customWidth="1"/>
    <col min="12" max="12" width="23.75" style="1" customWidth="1"/>
    <col min="13" max="13" width="24.75" style="1" customWidth="1"/>
    <col min="14" max="14" width="40.75" style="13" customWidth="1"/>
    <col min="15" max="15" width="26" style="4" customWidth="1"/>
    <col min="16" max="16" width="12.75" style="3" customWidth="1"/>
    <col min="17" max="17" width="37" style="14" customWidth="1"/>
    <col min="18" max="16384" width="10" style="14"/>
  </cols>
  <sheetData>
    <row r="1" spans="1:17" s="15" customFormat="1" ht="65.25" customHeight="1">
      <c r="A1" s="22" t="s">
        <v>0</v>
      </c>
      <c r="B1" s="22" t="s">
        <v>1</v>
      </c>
      <c r="C1" s="22" t="s">
        <v>2</v>
      </c>
      <c r="D1" s="22" t="s">
        <v>3</v>
      </c>
      <c r="E1" s="23" t="s">
        <v>4</v>
      </c>
      <c r="F1" s="24" t="s">
        <v>5</v>
      </c>
      <c r="G1" s="25" t="s">
        <v>6</v>
      </c>
      <c r="H1" s="26" t="s">
        <v>70</v>
      </c>
      <c r="I1" s="27" t="s">
        <v>8</v>
      </c>
      <c r="J1" s="28" t="s">
        <v>9</v>
      </c>
      <c r="K1" s="27" t="s">
        <v>10</v>
      </c>
      <c r="L1" s="29" t="s">
        <v>11</v>
      </c>
      <c r="M1" s="30" t="s">
        <v>12</v>
      </c>
      <c r="N1" s="30" t="s">
        <v>68</v>
      </c>
      <c r="O1" s="31" t="s">
        <v>13</v>
      </c>
      <c r="P1" s="32" t="s">
        <v>14</v>
      </c>
      <c r="Q1" s="33" t="s">
        <v>71</v>
      </c>
    </row>
    <row r="2" spans="1:17" s="10" customFormat="1" ht="9.75" customHeight="1">
      <c r="A2" s="34">
        <v>1</v>
      </c>
      <c r="B2" s="34">
        <v>2</v>
      </c>
      <c r="C2" s="35">
        <v>3</v>
      </c>
      <c r="D2" s="34">
        <v>4</v>
      </c>
      <c r="E2" s="34">
        <v>5</v>
      </c>
      <c r="F2" s="36">
        <v>6</v>
      </c>
      <c r="G2" s="37">
        <v>7</v>
      </c>
      <c r="H2" s="36">
        <v>8</v>
      </c>
      <c r="I2" s="38">
        <v>9</v>
      </c>
      <c r="J2" s="39">
        <v>10</v>
      </c>
      <c r="K2" s="40">
        <v>11</v>
      </c>
      <c r="L2" s="39">
        <v>12</v>
      </c>
      <c r="M2" s="41">
        <v>13</v>
      </c>
      <c r="N2" s="42">
        <v>14</v>
      </c>
      <c r="O2" s="43">
        <v>15</v>
      </c>
      <c r="P2" s="39">
        <v>16</v>
      </c>
      <c r="Q2" s="44">
        <v>17</v>
      </c>
    </row>
    <row r="3" spans="1:17" s="21" customFormat="1" ht="12.75" customHeight="1">
      <c r="A3" s="164" t="s">
        <v>104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</row>
    <row r="4" spans="1:17" s="19" customFormat="1" ht="11.25" customHeight="1">
      <c r="A4" s="45">
        <v>1</v>
      </c>
      <c r="B4" s="46" t="s">
        <v>67</v>
      </c>
      <c r="C4" s="165" t="s">
        <v>77</v>
      </c>
      <c r="D4" s="47" t="s">
        <v>34</v>
      </c>
      <c r="E4" s="48">
        <v>1</v>
      </c>
      <c r="F4" s="47" t="s">
        <v>66</v>
      </c>
      <c r="G4" s="37">
        <v>2</v>
      </c>
      <c r="H4" s="49" t="s">
        <v>19</v>
      </c>
      <c r="I4" s="49"/>
      <c r="J4" s="50"/>
      <c r="K4" s="218">
        <f t="shared" ref="K4" si="0">I4*(1+J4)</f>
        <v>0</v>
      </c>
      <c r="L4" s="51">
        <f>G4*I4</f>
        <v>0</v>
      </c>
      <c r="M4" s="51">
        <f t="shared" ref="M4" si="1">L4*(1+J4)</f>
        <v>0</v>
      </c>
      <c r="N4" s="47"/>
      <c r="O4" s="49"/>
      <c r="P4" s="52"/>
      <c r="Q4" s="53"/>
    </row>
    <row r="5" spans="1:17" s="19" customFormat="1" ht="11.25" customHeight="1">
      <c r="A5" s="45">
        <v>2</v>
      </c>
      <c r="B5" s="46" t="s">
        <v>67</v>
      </c>
      <c r="C5" s="165"/>
      <c r="D5" s="47" t="s">
        <v>32</v>
      </c>
      <c r="E5" s="48">
        <v>1</v>
      </c>
      <c r="F5" s="47" t="s">
        <v>66</v>
      </c>
      <c r="G5" s="37">
        <v>2</v>
      </c>
      <c r="H5" s="49" t="s">
        <v>19</v>
      </c>
      <c r="I5" s="49"/>
      <c r="J5" s="50"/>
      <c r="K5" s="218">
        <f t="shared" ref="K5:K6" si="2">I5*(1+J5)</f>
        <v>0</v>
      </c>
      <c r="L5" s="51">
        <f>G5*I5</f>
        <v>0</v>
      </c>
      <c r="M5" s="51">
        <f t="shared" ref="M5:M6" si="3">L5*(1+J5)</f>
        <v>0</v>
      </c>
      <c r="N5" s="47"/>
      <c r="O5" s="49"/>
      <c r="P5" s="52"/>
      <c r="Q5" s="53"/>
    </row>
    <row r="6" spans="1:17" s="17" customFormat="1" ht="11.25" customHeight="1">
      <c r="A6" s="45">
        <v>3</v>
      </c>
      <c r="B6" s="46" t="s">
        <v>67</v>
      </c>
      <c r="C6" s="165"/>
      <c r="D6" s="47" t="s">
        <v>35</v>
      </c>
      <c r="E6" s="48">
        <v>1</v>
      </c>
      <c r="F6" s="47" t="s">
        <v>66</v>
      </c>
      <c r="G6" s="37">
        <v>2</v>
      </c>
      <c r="H6" s="49" t="s">
        <v>19</v>
      </c>
      <c r="I6" s="49"/>
      <c r="J6" s="50"/>
      <c r="K6" s="218">
        <f t="shared" si="2"/>
        <v>0</v>
      </c>
      <c r="L6" s="51">
        <f>G6*I6</f>
        <v>0</v>
      </c>
      <c r="M6" s="51">
        <f t="shared" si="3"/>
        <v>0</v>
      </c>
      <c r="N6" s="47"/>
      <c r="O6" s="49"/>
      <c r="P6" s="52"/>
      <c r="Q6" s="54"/>
    </row>
    <row r="7" spans="1:17" s="20" customFormat="1" ht="12.75" customHeight="1">
      <c r="A7" s="166" t="s">
        <v>64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55">
        <f>SUM(L4:L6)</f>
        <v>0</v>
      </c>
      <c r="M7" s="55">
        <f>SUM(M4:M6)</f>
        <v>0</v>
      </c>
      <c r="N7" s="167"/>
      <c r="O7" s="167"/>
      <c r="P7" s="167"/>
      <c r="Q7" s="167"/>
    </row>
    <row r="8" spans="1:17" s="18" customFormat="1" ht="12.75" customHeight="1">
      <c r="A8" s="173"/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56"/>
      <c r="M8" s="56"/>
      <c r="N8" s="174"/>
      <c r="O8" s="174"/>
      <c r="P8" s="174"/>
      <c r="Q8" s="174"/>
    </row>
    <row r="9" spans="1:17" ht="11.25" customHeight="1">
      <c r="A9" s="152" t="s">
        <v>105</v>
      </c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152"/>
    </row>
    <row r="10" spans="1:17" ht="11.25" customHeight="1">
      <c r="A10" s="57">
        <v>1</v>
      </c>
      <c r="B10" s="58" t="s">
        <v>26</v>
      </c>
      <c r="C10" s="59" t="s">
        <v>73</v>
      </c>
      <c r="D10" s="57" t="s">
        <v>27</v>
      </c>
      <c r="E10" s="60">
        <v>1</v>
      </c>
      <c r="F10" s="57" t="s">
        <v>17</v>
      </c>
      <c r="G10" s="38">
        <v>6</v>
      </c>
      <c r="H10" s="57" t="s">
        <v>17</v>
      </c>
      <c r="I10" s="57"/>
      <c r="J10" s="61"/>
      <c r="K10" s="218">
        <f t="shared" ref="K10:K12" si="4">I10*(1+J10)</f>
        <v>0</v>
      </c>
      <c r="L10" s="51">
        <f t="shared" ref="L10:L12" si="5">G10*I10</f>
        <v>0</v>
      </c>
      <c r="M10" s="51">
        <f t="shared" ref="M10:M12" si="6">L10*(1+J10)</f>
        <v>0</v>
      </c>
      <c r="N10" s="63"/>
      <c r="O10" s="64"/>
      <c r="P10" s="65"/>
      <c r="Q10" s="66"/>
    </row>
    <row r="11" spans="1:17" ht="11.25" customHeight="1">
      <c r="A11" s="67">
        <v>2</v>
      </c>
      <c r="B11" s="68" t="s">
        <v>72</v>
      </c>
      <c r="C11" s="69" t="s">
        <v>78</v>
      </c>
      <c r="D11" s="67" t="s">
        <v>23</v>
      </c>
      <c r="E11" s="67">
        <v>1</v>
      </c>
      <c r="F11" s="57" t="s">
        <v>17</v>
      </c>
      <c r="G11" s="70">
        <v>80</v>
      </c>
      <c r="H11" s="67" t="s">
        <v>19</v>
      </c>
      <c r="I11" s="71"/>
      <c r="J11" s="72"/>
      <c r="K11" s="218">
        <f t="shared" si="4"/>
        <v>0</v>
      </c>
      <c r="L11" s="51">
        <f t="shared" si="5"/>
        <v>0</v>
      </c>
      <c r="M11" s="51">
        <f t="shared" si="6"/>
        <v>0</v>
      </c>
      <c r="N11" s="73"/>
      <c r="O11" s="74"/>
      <c r="P11" s="74"/>
      <c r="Q11" s="75"/>
    </row>
    <row r="12" spans="1:17" ht="11.25" customHeight="1">
      <c r="A12" s="76">
        <v>3</v>
      </c>
      <c r="B12" s="77" t="s">
        <v>40</v>
      </c>
      <c r="C12" s="78" t="s">
        <v>31</v>
      </c>
      <c r="D12" s="76" t="s">
        <v>30</v>
      </c>
      <c r="E12" s="79">
        <v>1</v>
      </c>
      <c r="F12" s="76" t="s">
        <v>17</v>
      </c>
      <c r="G12" s="38">
        <v>40</v>
      </c>
      <c r="H12" s="76" t="s">
        <v>17</v>
      </c>
      <c r="I12" s="76"/>
      <c r="J12" s="80"/>
      <c r="K12" s="218">
        <f t="shared" si="4"/>
        <v>0</v>
      </c>
      <c r="L12" s="51">
        <f t="shared" si="5"/>
        <v>0</v>
      </c>
      <c r="M12" s="51">
        <f t="shared" si="6"/>
        <v>0</v>
      </c>
      <c r="N12" s="63"/>
      <c r="O12" s="64"/>
      <c r="P12" s="81"/>
      <c r="Q12" s="65"/>
    </row>
    <row r="13" spans="1:17" ht="11.25" customHeight="1">
      <c r="A13" s="153" t="s">
        <v>64</v>
      </c>
      <c r="B13" s="153"/>
      <c r="C13" s="153"/>
      <c r="D13" s="153"/>
      <c r="E13" s="153"/>
      <c r="F13" s="153"/>
      <c r="G13" s="153"/>
      <c r="H13" s="153"/>
      <c r="I13" s="153"/>
      <c r="J13" s="153"/>
      <c r="K13" s="153"/>
      <c r="L13" s="82">
        <f>SUM(L10:L12)</f>
        <v>0</v>
      </c>
      <c r="M13" s="82">
        <f>SUM(M10:M12)</f>
        <v>0</v>
      </c>
      <c r="N13" s="154"/>
      <c r="O13" s="154"/>
      <c r="P13" s="154"/>
      <c r="Q13" s="154"/>
    </row>
    <row r="14" spans="1:17" ht="11.25" customHeight="1">
      <c r="A14" s="83"/>
      <c r="B14" s="84"/>
      <c r="C14" s="85"/>
      <c r="D14" s="83"/>
      <c r="E14" s="86"/>
      <c r="F14" s="83"/>
      <c r="G14" s="87"/>
      <c r="H14" s="88"/>
      <c r="I14" s="89"/>
      <c r="J14" s="90"/>
      <c r="K14" s="91"/>
      <c r="L14" s="92"/>
      <c r="M14" s="92"/>
      <c r="N14" s="93"/>
      <c r="O14" s="94"/>
      <c r="P14" s="95"/>
      <c r="Q14" s="96"/>
    </row>
    <row r="15" spans="1:17" ht="11.25" customHeight="1">
      <c r="A15" s="152" t="s">
        <v>106</v>
      </c>
      <c r="B15" s="152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</row>
    <row r="16" spans="1:17" ht="89.25">
      <c r="A16" s="97">
        <v>1</v>
      </c>
      <c r="B16" s="98" t="s">
        <v>74</v>
      </c>
      <c r="C16" s="97" t="s">
        <v>79</v>
      </c>
      <c r="D16" s="97" t="s">
        <v>33</v>
      </c>
      <c r="E16" s="99">
        <v>10</v>
      </c>
      <c r="F16" s="97" t="s">
        <v>18</v>
      </c>
      <c r="G16" s="100">
        <v>2</v>
      </c>
      <c r="H16" s="97" t="s">
        <v>19</v>
      </c>
      <c r="I16" s="101"/>
      <c r="J16" s="102"/>
      <c r="K16" s="62">
        <f>I16*(1+J16)</f>
        <v>0</v>
      </c>
      <c r="L16" s="103">
        <f>G16*I16</f>
        <v>0</v>
      </c>
      <c r="M16" s="103">
        <f>L16*(1+J16)</f>
        <v>0</v>
      </c>
      <c r="N16" s="104"/>
      <c r="O16" s="105"/>
      <c r="P16" s="106"/>
      <c r="Q16" s="107"/>
    </row>
    <row r="17" spans="1:17" ht="12.75">
      <c r="A17" s="83"/>
      <c r="B17" s="84"/>
      <c r="C17" s="85"/>
      <c r="D17" s="83"/>
      <c r="E17" s="86"/>
      <c r="F17" s="83"/>
      <c r="G17" s="87"/>
      <c r="H17" s="88"/>
      <c r="I17" s="89"/>
      <c r="J17" s="90"/>
      <c r="K17" s="91"/>
      <c r="L17" s="92"/>
      <c r="M17" s="92"/>
      <c r="N17" s="93"/>
      <c r="O17" s="94"/>
      <c r="P17" s="95"/>
      <c r="Q17" s="96"/>
    </row>
    <row r="18" spans="1:17" ht="12.75">
      <c r="A18" s="155" t="s">
        <v>109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7"/>
    </row>
    <row r="19" spans="1:17" ht="12.75">
      <c r="A19" s="67">
        <v>1</v>
      </c>
      <c r="B19" s="63" t="s">
        <v>42</v>
      </c>
      <c r="C19" s="69" t="s">
        <v>21</v>
      </c>
      <c r="D19" s="67" t="s">
        <v>43</v>
      </c>
      <c r="E19" s="108">
        <v>5</v>
      </c>
      <c r="F19" s="67" t="s">
        <v>16</v>
      </c>
      <c r="G19" s="38">
        <v>1000</v>
      </c>
      <c r="H19" s="67" t="s">
        <v>17</v>
      </c>
      <c r="I19" s="71"/>
      <c r="J19" s="80"/>
      <c r="K19" s="218">
        <f t="shared" ref="K19:K29" si="7">I19*(1+J19)</f>
        <v>0</v>
      </c>
      <c r="L19" s="51">
        <f t="shared" ref="L19:L29" si="8">G19*I19</f>
        <v>0</v>
      </c>
      <c r="M19" s="51">
        <f t="shared" ref="M19:M29" si="9">L19*(1+J19)</f>
        <v>0</v>
      </c>
      <c r="N19" s="109"/>
      <c r="O19" s="110"/>
      <c r="P19" s="111"/>
      <c r="Q19" s="66"/>
    </row>
    <row r="20" spans="1:17" ht="12.75">
      <c r="A20" s="67">
        <v>2</v>
      </c>
      <c r="B20" s="63" t="s">
        <v>44</v>
      </c>
      <c r="C20" s="69" t="s">
        <v>45</v>
      </c>
      <c r="D20" s="67" t="s">
        <v>46</v>
      </c>
      <c r="E20" s="108">
        <v>1</v>
      </c>
      <c r="F20" s="67" t="s">
        <v>16</v>
      </c>
      <c r="G20" s="38">
        <v>2</v>
      </c>
      <c r="H20" s="67" t="s">
        <v>17</v>
      </c>
      <c r="I20" s="71"/>
      <c r="J20" s="80"/>
      <c r="K20" s="218">
        <f t="shared" si="7"/>
        <v>0</v>
      </c>
      <c r="L20" s="51">
        <f t="shared" si="8"/>
        <v>0</v>
      </c>
      <c r="M20" s="51">
        <f t="shared" si="9"/>
        <v>0</v>
      </c>
      <c r="N20" s="109"/>
      <c r="O20" s="110"/>
      <c r="P20" s="111"/>
      <c r="Q20" s="66"/>
    </row>
    <row r="21" spans="1:17" ht="25.5">
      <c r="A21" s="67">
        <v>3</v>
      </c>
      <c r="B21" s="63" t="s">
        <v>47</v>
      </c>
      <c r="C21" s="69" t="s">
        <v>48</v>
      </c>
      <c r="D21" s="67">
        <v>0.3</v>
      </c>
      <c r="E21" s="108">
        <v>16</v>
      </c>
      <c r="F21" s="67" t="s">
        <v>16</v>
      </c>
      <c r="G21" s="38">
        <v>24</v>
      </c>
      <c r="H21" s="67" t="s">
        <v>17</v>
      </c>
      <c r="I21" s="71"/>
      <c r="J21" s="80"/>
      <c r="K21" s="218">
        <f t="shared" si="7"/>
        <v>0</v>
      </c>
      <c r="L21" s="51">
        <f t="shared" si="8"/>
        <v>0</v>
      </c>
      <c r="M21" s="51">
        <f t="shared" si="9"/>
        <v>0</v>
      </c>
      <c r="N21" s="109"/>
      <c r="O21" s="112"/>
      <c r="P21" s="113"/>
      <c r="Q21" s="66"/>
    </row>
    <row r="22" spans="1:17" ht="12.75">
      <c r="A22" s="67">
        <v>4</v>
      </c>
      <c r="B22" s="63" t="s">
        <v>49</v>
      </c>
      <c r="C22" s="69" t="s">
        <v>28</v>
      </c>
      <c r="D22" s="67">
        <v>0.05</v>
      </c>
      <c r="E22" s="108">
        <v>10</v>
      </c>
      <c r="F22" s="67" t="s">
        <v>16</v>
      </c>
      <c r="G22" s="38">
        <v>32</v>
      </c>
      <c r="H22" s="67" t="s">
        <v>17</v>
      </c>
      <c r="I22" s="71"/>
      <c r="J22" s="80"/>
      <c r="K22" s="218">
        <f t="shared" si="7"/>
        <v>0</v>
      </c>
      <c r="L22" s="51">
        <f t="shared" si="8"/>
        <v>0</v>
      </c>
      <c r="M22" s="51">
        <f t="shared" si="9"/>
        <v>0</v>
      </c>
      <c r="N22" s="109"/>
      <c r="O22" s="110"/>
      <c r="P22" s="113"/>
      <c r="Q22" s="66"/>
    </row>
    <row r="23" spans="1:17" ht="12.75">
      <c r="A23" s="67">
        <v>5</v>
      </c>
      <c r="B23" s="63" t="s">
        <v>49</v>
      </c>
      <c r="C23" s="69" t="s">
        <v>28</v>
      </c>
      <c r="D23" s="67">
        <v>0.1</v>
      </c>
      <c r="E23" s="108">
        <v>10</v>
      </c>
      <c r="F23" s="67" t="s">
        <v>16</v>
      </c>
      <c r="G23" s="38">
        <v>80</v>
      </c>
      <c r="H23" s="67" t="s">
        <v>17</v>
      </c>
      <c r="I23" s="71"/>
      <c r="J23" s="80"/>
      <c r="K23" s="218">
        <f t="shared" si="7"/>
        <v>0</v>
      </c>
      <c r="L23" s="51">
        <f t="shared" si="8"/>
        <v>0</v>
      </c>
      <c r="M23" s="51">
        <f t="shared" si="9"/>
        <v>0</v>
      </c>
      <c r="N23" s="109"/>
      <c r="O23" s="110"/>
      <c r="P23" s="113"/>
      <c r="Q23" s="66"/>
    </row>
    <row r="24" spans="1:17" ht="12.75">
      <c r="A24" s="67">
        <v>6</v>
      </c>
      <c r="B24" s="63" t="s">
        <v>49</v>
      </c>
      <c r="C24" s="69" t="s">
        <v>50</v>
      </c>
      <c r="D24" s="67" t="s">
        <v>51</v>
      </c>
      <c r="E24" s="108">
        <v>10</v>
      </c>
      <c r="F24" s="67" t="s">
        <v>16</v>
      </c>
      <c r="G24" s="38">
        <v>100</v>
      </c>
      <c r="H24" s="67" t="s">
        <v>17</v>
      </c>
      <c r="I24" s="71"/>
      <c r="J24" s="80"/>
      <c r="K24" s="218">
        <f t="shared" si="7"/>
        <v>0</v>
      </c>
      <c r="L24" s="51">
        <f t="shared" si="8"/>
        <v>0</v>
      </c>
      <c r="M24" s="51">
        <f t="shared" si="9"/>
        <v>0</v>
      </c>
      <c r="N24" s="109"/>
      <c r="O24" s="110"/>
      <c r="P24" s="113"/>
      <c r="Q24" s="66"/>
    </row>
    <row r="25" spans="1:17" ht="12.75">
      <c r="A25" s="67">
        <v>7</v>
      </c>
      <c r="B25" s="63" t="s">
        <v>52</v>
      </c>
      <c r="C25" s="69" t="s">
        <v>15</v>
      </c>
      <c r="D25" s="67">
        <v>0.1</v>
      </c>
      <c r="E25" s="108">
        <v>30</v>
      </c>
      <c r="F25" s="67" t="s">
        <v>16</v>
      </c>
      <c r="G25" s="38">
        <v>300</v>
      </c>
      <c r="H25" s="67" t="s">
        <v>17</v>
      </c>
      <c r="I25" s="71"/>
      <c r="J25" s="80"/>
      <c r="K25" s="218">
        <f t="shared" si="7"/>
        <v>0</v>
      </c>
      <c r="L25" s="51">
        <f t="shared" si="8"/>
        <v>0</v>
      </c>
      <c r="M25" s="51">
        <f t="shared" si="9"/>
        <v>0</v>
      </c>
      <c r="N25" s="109"/>
      <c r="O25" s="110"/>
      <c r="P25" s="113"/>
      <c r="Q25" s="66"/>
    </row>
    <row r="26" spans="1:17" ht="12.75">
      <c r="A26" s="67">
        <v>8</v>
      </c>
      <c r="B26" s="63" t="s">
        <v>53</v>
      </c>
      <c r="C26" s="69" t="s">
        <v>25</v>
      </c>
      <c r="D26" s="67">
        <v>0.05</v>
      </c>
      <c r="E26" s="108">
        <v>20</v>
      </c>
      <c r="F26" s="67" t="s">
        <v>16</v>
      </c>
      <c r="G26" s="38">
        <v>120</v>
      </c>
      <c r="H26" s="67" t="s">
        <v>17</v>
      </c>
      <c r="I26" s="71"/>
      <c r="J26" s="80"/>
      <c r="K26" s="218">
        <f t="shared" si="7"/>
        <v>0</v>
      </c>
      <c r="L26" s="51">
        <f t="shared" si="8"/>
        <v>0</v>
      </c>
      <c r="M26" s="51">
        <f t="shared" si="9"/>
        <v>0</v>
      </c>
      <c r="N26" s="109"/>
      <c r="O26" s="110"/>
      <c r="P26" s="113"/>
      <c r="Q26" s="66"/>
    </row>
    <row r="27" spans="1:17" ht="12.75">
      <c r="A27" s="67">
        <v>9</v>
      </c>
      <c r="B27" s="63" t="s">
        <v>54</v>
      </c>
      <c r="C27" s="69" t="s">
        <v>20</v>
      </c>
      <c r="D27" s="67" t="s">
        <v>24</v>
      </c>
      <c r="E27" s="108">
        <v>10</v>
      </c>
      <c r="F27" s="67" t="s">
        <v>16</v>
      </c>
      <c r="G27" s="38">
        <v>3500</v>
      </c>
      <c r="H27" s="67" t="s">
        <v>17</v>
      </c>
      <c r="I27" s="71"/>
      <c r="J27" s="80"/>
      <c r="K27" s="218">
        <f t="shared" si="7"/>
        <v>0</v>
      </c>
      <c r="L27" s="51">
        <f t="shared" si="8"/>
        <v>0</v>
      </c>
      <c r="M27" s="51">
        <f t="shared" si="9"/>
        <v>0</v>
      </c>
      <c r="N27" s="114"/>
      <c r="O27" s="110"/>
      <c r="P27" s="113"/>
      <c r="Q27" s="66"/>
    </row>
    <row r="28" spans="1:17" ht="12.75">
      <c r="A28" s="67">
        <v>10</v>
      </c>
      <c r="B28" s="63" t="s">
        <v>55</v>
      </c>
      <c r="C28" s="69" t="s">
        <v>56</v>
      </c>
      <c r="D28" s="67">
        <v>0.6</v>
      </c>
      <c r="E28" s="108">
        <v>30</v>
      </c>
      <c r="F28" s="67" t="s">
        <v>16</v>
      </c>
      <c r="G28" s="38">
        <v>1</v>
      </c>
      <c r="H28" s="67" t="s">
        <v>17</v>
      </c>
      <c r="I28" s="71"/>
      <c r="J28" s="80"/>
      <c r="K28" s="218">
        <f t="shared" si="7"/>
        <v>0</v>
      </c>
      <c r="L28" s="51">
        <f t="shared" si="8"/>
        <v>0</v>
      </c>
      <c r="M28" s="51">
        <f t="shared" si="9"/>
        <v>0</v>
      </c>
      <c r="N28" s="109"/>
      <c r="O28" s="110"/>
      <c r="P28" s="113"/>
      <c r="Q28" s="66"/>
    </row>
    <row r="29" spans="1:17" ht="51">
      <c r="A29" s="67">
        <v>11</v>
      </c>
      <c r="B29" s="63" t="s">
        <v>59</v>
      </c>
      <c r="C29" s="69" t="s">
        <v>31</v>
      </c>
      <c r="D29" s="69" t="s">
        <v>75</v>
      </c>
      <c r="E29" s="108">
        <v>1</v>
      </c>
      <c r="F29" s="67" t="s">
        <v>19</v>
      </c>
      <c r="G29" s="38">
        <v>20</v>
      </c>
      <c r="H29" s="67" t="s">
        <v>17</v>
      </c>
      <c r="I29" s="71"/>
      <c r="J29" s="115"/>
      <c r="K29" s="218">
        <f t="shared" si="7"/>
        <v>0</v>
      </c>
      <c r="L29" s="51">
        <f t="shared" si="8"/>
        <v>0</v>
      </c>
      <c r="M29" s="51">
        <f t="shared" si="9"/>
        <v>0</v>
      </c>
      <c r="N29" s="114"/>
      <c r="O29" s="110"/>
      <c r="P29" s="113"/>
      <c r="Q29" s="66"/>
    </row>
    <row r="30" spans="1:17" ht="12.75">
      <c r="A30" s="158" t="s">
        <v>64</v>
      </c>
      <c r="B30" s="159"/>
      <c r="C30" s="159"/>
      <c r="D30" s="159"/>
      <c r="E30" s="159"/>
      <c r="F30" s="159"/>
      <c r="G30" s="159"/>
      <c r="H30" s="159"/>
      <c r="I30" s="159"/>
      <c r="J30" s="159"/>
      <c r="K30" s="160"/>
      <c r="L30" s="116">
        <f>SUM(L19:L29)</f>
        <v>0</v>
      </c>
      <c r="M30" s="116">
        <f>SUM(M19:M29)</f>
        <v>0</v>
      </c>
      <c r="N30" s="161"/>
      <c r="O30" s="162"/>
      <c r="P30" s="162"/>
      <c r="Q30" s="163"/>
    </row>
    <row r="31" spans="1:17" ht="12.75">
      <c r="A31" s="83"/>
      <c r="B31" s="84"/>
      <c r="C31" s="85"/>
      <c r="D31" s="83"/>
      <c r="E31" s="86"/>
      <c r="F31" s="83"/>
      <c r="G31" s="87"/>
      <c r="H31" s="88"/>
      <c r="I31" s="89"/>
      <c r="J31" s="90"/>
      <c r="K31" s="91"/>
      <c r="L31" s="92"/>
      <c r="M31" s="92"/>
      <c r="N31" s="93"/>
      <c r="O31" s="94"/>
      <c r="P31" s="95"/>
      <c r="Q31" s="96"/>
    </row>
    <row r="32" spans="1:17" ht="12.75">
      <c r="A32" s="155" t="s">
        <v>107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7"/>
    </row>
    <row r="33" spans="1:17" ht="25.5">
      <c r="A33" s="76">
        <v>1</v>
      </c>
      <c r="B33" s="63" t="s">
        <v>57</v>
      </c>
      <c r="C33" s="78" t="s">
        <v>41</v>
      </c>
      <c r="D33" s="76" t="s">
        <v>61</v>
      </c>
      <c r="E33" s="117">
        <v>1</v>
      </c>
      <c r="F33" s="76" t="s">
        <v>17</v>
      </c>
      <c r="G33" s="40">
        <v>1300</v>
      </c>
      <c r="H33" s="76" t="s">
        <v>17</v>
      </c>
      <c r="I33" s="71"/>
      <c r="J33" s="80"/>
      <c r="K33" s="218">
        <f t="shared" ref="K33:K35" si="10">I33*(1+J33)</f>
        <v>0</v>
      </c>
      <c r="L33" s="51">
        <f t="shared" ref="L33:L35" si="11">G33*I33</f>
        <v>0</v>
      </c>
      <c r="M33" s="51">
        <f t="shared" ref="M33:M35" si="12">L33*(1+J33)</f>
        <v>0</v>
      </c>
      <c r="N33" s="114"/>
      <c r="O33" s="118"/>
      <c r="P33" s="119"/>
      <c r="Q33" s="66"/>
    </row>
    <row r="34" spans="1:17" ht="25.5">
      <c r="A34" s="76">
        <v>2</v>
      </c>
      <c r="B34" s="63" t="s">
        <v>57</v>
      </c>
      <c r="C34" s="78" t="s">
        <v>22</v>
      </c>
      <c r="D34" s="76">
        <v>0.15</v>
      </c>
      <c r="E34" s="117">
        <v>60</v>
      </c>
      <c r="F34" s="76" t="s">
        <v>16</v>
      </c>
      <c r="G34" s="40">
        <v>5</v>
      </c>
      <c r="H34" s="76" t="s">
        <v>17</v>
      </c>
      <c r="I34" s="71"/>
      <c r="J34" s="80"/>
      <c r="K34" s="218">
        <f t="shared" si="10"/>
        <v>0</v>
      </c>
      <c r="L34" s="51">
        <f t="shared" si="11"/>
        <v>0</v>
      </c>
      <c r="M34" s="51">
        <f t="shared" si="12"/>
        <v>0</v>
      </c>
      <c r="N34" s="114"/>
      <c r="O34" s="118"/>
      <c r="P34" s="120"/>
      <c r="Q34" s="66"/>
    </row>
    <row r="35" spans="1:17" ht="12.75">
      <c r="A35" s="67">
        <v>3</v>
      </c>
      <c r="B35" s="63" t="s">
        <v>57</v>
      </c>
      <c r="C35" s="69" t="s">
        <v>21</v>
      </c>
      <c r="D35" s="67" t="s">
        <v>58</v>
      </c>
      <c r="E35" s="108">
        <v>5</v>
      </c>
      <c r="F35" s="67" t="s">
        <v>16</v>
      </c>
      <c r="G35" s="38">
        <v>600</v>
      </c>
      <c r="H35" s="67" t="s">
        <v>17</v>
      </c>
      <c r="I35" s="121"/>
      <c r="J35" s="72"/>
      <c r="K35" s="218">
        <f t="shared" si="10"/>
        <v>0</v>
      </c>
      <c r="L35" s="51">
        <f t="shared" si="11"/>
        <v>0</v>
      </c>
      <c r="M35" s="51">
        <f t="shared" si="12"/>
        <v>0</v>
      </c>
      <c r="N35" s="114"/>
      <c r="O35" s="122"/>
      <c r="P35" s="123"/>
      <c r="Q35" s="66"/>
    </row>
    <row r="36" spans="1:17" ht="12.75">
      <c r="A36" s="158" t="s">
        <v>64</v>
      </c>
      <c r="B36" s="159"/>
      <c r="C36" s="159"/>
      <c r="D36" s="159"/>
      <c r="E36" s="159"/>
      <c r="F36" s="159"/>
      <c r="G36" s="159"/>
      <c r="H36" s="159"/>
      <c r="I36" s="159"/>
      <c r="J36" s="159"/>
      <c r="K36" s="160"/>
      <c r="L36" s="124">
        <f>SUM(L33:L35)</f>
        <v>0</v>
      </c>
      <c r="M36" s="125">
        <f>SUM(M33:M35)</f>
        <v>0</v>
      </c>
      <c r="N36" s="168"/>
      <c r="O36" s="169"/>
      <c r="P36" s="169"/>
      <c r="Q36" s="170"/>
    </row>
    <row r="37" spans="1:17" ht="12.75">
      <c r="A37" s="83"/>
      <c r="B37" s="84"/>
      <c r="C37" s="85"/>
      <c r="D37" s="83"/>
      <c r="E37" s="86"/>
      <c r="F37" s="83"/>
      <c r="G37" s="87"/>
      <c r="H37" s="88"/>
      <c r="I37" s="89"/>
      <c r="J37" s="90"/>
      <c r="K37" s="91"/>
      <c r="L37" s="92"/>
      <c r="M37" s="92"/>
      <c r="N37" s="93"/>
      <c r="O37" s="94"/>
      <c r="P37" s="95"/>
      <c r="Q37" s="96"/>
    </row>
    <row r="38" spans="1:17" ht="12.75">
      <c r="A38" s="171" t="s">
        <v>108</v>
      </c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75"/>
    </row>
    <row r="39" spans="1:17" ht="25.5">
      <c r="A39" s="126">
        <v>1</v>
      </c>
      <c r="B39" s="64" t="s">
        <v>69</v>
      </c>
      <c r="C39" s="127" t="s">
        <v>80</v>
      </c>
      <c r="D39" s="126"/>
      <c r="E39" s="128">
        <v>1</v>
      </c>
      <c r="F39" s="129" t="s">
        <v>65</v>
      </c>
      <c r="G39" s="130">
        <v>200</v>
      </c>
      <c r="H39" s="131" t="s">
        <v>19</v>
      </c>
      <c r="I39" s="131"/>
      <c r="J39" s="132"/>
      <c r="K39" s="218">
        <f t="shared" ref="K39" si="13">I39*(1+J39)</f>
        <v>0</v>
      </c>
      <c r="L39" s="51">
        <f>G39*I39</f>
        <v>0</v>
      </c>
      <c r="M39" s="51">
        <f t="shared" ref="M39" si="14">L39*(1+J39)</f>
        <v>0</v>
      </c>
      <c r="N39" s="133"/>
      <c r="O39" s="64"/>
      <c r="P39" s="134"/>
      <c r="Q39" s="75"/>
    </row>
    <row r="40" spans="1:17" ht="12.75">
      <c r="A40" s="83"/>
      <c r="B40" s="84"/>
      <c r="C40" s="85"/>
      <c r="D40" s="83"/>
      <c r="E40" s="86"/>
      <c r="F40" s="83"/>
      <c r="G40" s="87"/>
      <c r="H40" s="88"/>
      <c r="I40" s="89"/>
      <c r="J40" s="90"/>
      <c r="K40" s="91"/>
      <c r="L40" s="92"/>
      <c r="M40" s="92"/>
      <c r="N40" s="93"/>
      <c r="O40" s="94"/>
      <c r="P40" s="95"/>
      <c r="Q40" s="96"/>
    </row>
    <row r="41" spans="1:17" ht="12.75">
      <c r="A41" s="172" t="s">
        <v>110</v>
      </c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34"/>
    </row>
    <row r="42" spans="1:17" ht="25.5">
      <c r="A42" s="76">
        <v>1</v>
      </c>
      <c r="B42" s="77" t="s">
        <v>36</v>
      </c>
      <c r="C42" s="78" t="s">
        <v>29</v>
      </c>
      <c r="D42" s="78" t="s">
        <v>37</v>
      </c>
      <c r="E42" s="117">
        <v>1</v>
      </c>
      <c r="F42" s="129" t="s">
        <v>65</v>
      </c>
      <c r="G42" s="38">
        <v>80</v>
      </c>
      <c r="H42" s="76" t="s">
        <v>17</v>
      </c>
      <c r="I42" s="118"/>
      <c r="J42" s="80"/>
      <c r="K42" s="218">
        <f t="shared" ref="K42:K43" si="15">I42*(1+J42)</f>
        <v>0</v>
      </c>
      <c r="L42" s="51">
        <f t="shared" ref="L42:L43" si="16">G42*I42</f>
        <v>0</v>
      </c>
      <c r="M42" s="51">
        <f t="shared" ref="M42:M43" si="17">L42*(1+J42)</f>
        <v>0</v>
      </c>
      <c r="N42" s="114"/>
      <c r="O42" s="81"/>
      <c r="P42" s="65"/>
      <c r="Q42" s="66"/>
    </row>
    <row r="43" spans="1:17" ht="25.5">
      <c r="A43" s="76">
        <v>2</v>
      </c>
      <c r="B43" s="77" t="s">
        <v>36</v>
      </c>
      <c r="C43" s="78" t="s">
        <v>38</v>
      </c>
      <c r="D43" s="78" t="s">
        <v>39</v>
      </c>
      <c r="E43" s="117">
        <v>1</v>
      </c>
      <c r="F43" s="129" t="s">
        <v>65</v>
      </c>
      <c r="G43" s="38">
        <v>80</v>
      </c>
      <c r="H43" s="76" t="s">
        <v>17</v>
      </c>
      <c r="I43" s="118"/>
      <c r="J43" s="80"/>
      <c r="K43" s="218">
        <f t="shared" si="15"/>
        <v>0</v>
      </c>
      <c r="L43" s="51">
        <f t="shared" si="16"/>
        <v>0</v>
      </c>
      <c r="M43" s="51">
        <f t="shared" si="17"/>
        <v>0</v>
      </c>
      <c r="N43" s="114"/>
      <c r="O43" s="81"/>
      <c r="P43" s="65"/>
      <c r="Q43" s="66"/>
    </row>
    <row r="44" spans="1:17" ht="12.75">
      <c r="A44" s="153" t="s">
        <v>64</v>
      </c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35">
        <f>SUM(L42:L43)</f>
        <v>0</v>
      </c>
      <c r="M44" s="135">
        <f>SUM(M42:M43)</f>
        <v>0</v>
      </c>
      <c r="N44" s="151"/>
      <c r="O44" s="151"/>
      <c r="P44" s="151"/>
      <c r="Q44" s="151"/>
    </row>
    <row r="45" spans="1:17" ht="12.75">
      <c r="A45" s="83"/>
      <c r="B45" s="84"/>
      <c r="C45" s="85"/>
      <c r="D45" s="83"/>
      <c r="E45" s="86"/>
      <c r="F45" s="83"/>
      <c r="G45" s="87"/>
      <c r="H45" s="88"/>
      <c r="I45" s="89"/>
      <c r="J45" s="90"/>
      <c r="K45" s="91"/>
      <c r="L45" s="92"/>
      <c r="M45" s="92"/>
      <c r="N45" s="93"/>
      <c r="O45" s="94"/>
      <c r="P45" s="95"/>
      <c r="Q45" s="96"/>
    </row>
    <row r="46" spans="1:17" ht="12.75">
      <c r="A46" s="152" t="s">
        <v>111</v>
      </c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</row>
    <row r="47" spans="1:17" ht="63.75">
      <c r="A47" s="67">
        <v>1</v>
      </c>
      <c r="B47" s="77" t="s">
        <v>83</v>
      </c>
      <c r="C47" s="78" t="s">
        <v>81</v>
      </c>
      <c r="D47" s="76" t="s">
        <v>76</v>
      </c>
      <c r="E47" s="117">
        <v>10</v>
      </c>
      <c r="F47" s="76" t="s">
        <v>82</v>
      </c>
      <c r="G47" s="38">
        <v>30</v>
      </c>
      <c r="H47" s="76" t="s">
        <v>17</v>
      </c>
      <c r="I47" s="118"/>
      <c r="J47" s="80"/>
      <c r="K47" s="218">
        <f t="shared" ref="K47" si="18">I47*(1+J47)</f>
        <v>0</v>
      </c>
      <c r="L47" s="51">
        <f>G47*I47</f>
        <v>0</v>
      </c>
      <c r="M47" s="51">
        <f t="shared" ref="M47" si="19">L47*(1+J47)</f>
        <v>0</v>
      </c>
      <c r="N47" s="114"/>
      <c r="O47" s="118"/>
      <c r="P47" s="136"/>
      <c r="Q47" s="66"/>
    </row>
  </sheetData>
  <mergeCells count="21">
    <mergeCell ref="A3:Q3"/>
    <mergeCell ref="C4:C6"/>
    <mergeCell ref="A7:K7"/>
    <mergeCell ref="N7:Q7"/>
    <mergeCell ref="A36:K36"/>
    <mergeCell ref="N36:Q36"/>
    <mergeCell ref="A8:K8"/>
    <mergeCell ref="N8:Q8"/>
    <mergeCell ref="N44:Q44"/>
    <mergeCell ref="A46:Q46"/>
    <mergeCell ref="A9:Q9"/>
    <mergeCell ref="A13:K13"/>
    <mergeCell ref="N13:Q13"/>
    <mergeCell ref="A15:Q15"/>
    <mergeCell ref="A18:Q18"/>
    <mergeCell ref="A30:K30"/>
    <mergeCell ref="N30:Q30"/>
    <mergeCell ref="A32:Q32"/>
    <mergeCell ref="A38:P38"/>
    <mergeCell ref="A41:P41"/>
    <mergeCell ref="A44:K44"/>
  </mergeCells>
  <conditionalFormatting sqref="A33:A34">
    <cfRule type="cellIs" priority="1" stopIfTrue="1" operator="between">
      <formula>1</formula>
      <formula>177</formula>
    </cfRule>
  </conditionalFormatting>
  <printOptions horizontalCentered="1"/>
  <pageMargins left="0.27559055118110237" right="0.27559055118110237" top="0.51181102362204722" bottom="0.43307086614173229" header="0.11811023622047245" footer="0.11811023622047245"/>
  <pageSetup paperSize="9" scale="60" firstPageNumber="0" fitToHeight="0" orientation="landscape" r:id="rId1"/>
  <headerFooter alignWithMargins="0">
    <oddHeader>&amp;L&amp;"Arial,Pogrubiony"&amp;8Sprawa nr: 21/2022&amp;C&amp;"Arial,Pogrubiony"&amp;9FORMULARZ CENOWY</oddHeader>
    <oddFooter>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"/>
  <sheetViews>
    <sheetView tabSelected="1" view="pageLayout" zoomScaleNormal="100" workbookViewId="0">
      <selection activeCell="I4" sqref="I4"/>
    </sheetView>
  </sheetViews>
  <sheetFormatPr defaultRowHeight="12.75"/>
  <cols>
    <col min="1" max="1" width="10" style="178"/>
    <col min="2" max="2" width="31" style="178" customWidth="1"/>
    <col min="3" max="3" width="16.75" style="178" customWidth="1"/>
    <col min="4" max="4" width="18.75" style="178" customWidth="1"/>
    <col min="5" max="5" width="23.5" style="178" customWidth="1"/>
    <col min="6" max="6" width="18.5" style="178" customWidth="1"/>
    <col min="7" max="7" width="17.75" style="178" customWidth="1"/>
    <col min="8" max="8" width="15.25" style="178" customWidth="1"/>
    <col min="9" max="9" width="38.75" style="178" customWidth="1"/>
    <col min="10" max="10" width="24" style="178" customWidth="1"/>
    <col min="11" max="11" width="19.5" style="178" customWidth="1"/>
    <col min="12" max="12" width="25.75" style="178" customWidth="1"/>
    <col min="13" max="13" width="29.75" style="178" customWidth="1"/>
    <col min="14" max="14" width="25.5" style="178" customWidth="1"/>
    <col min="15" max="15" width="24.75" style="178" customWidth="1"/>
    <col min="16" max="16" width="22" style="178" customWidth="1"/>
    <col min="17" max="17" width="32" style="178" customWidth="1"/>
    <col min="18" max="16384" width="10" style="178"/>
  </cols>
  <sheetData>
    <row r="1" spans="1:17" ht="89.25">
      <c r="A1" s="137" t="s">
        <v>0</v>
      </c>
      <c r="B1" s="138" t="s">
        <v>84</v>
      </c>
      <c r="C1" s="138" t="s">
        <v>2</v>
      </c>
      <c r="D1" s="137" t="s">
        <v>3</v>
      </c>
      <c r="E1" s="137" t="s">
        <v>85</v>
      </c>
      <c r="F1" s="139" t="s">
        <v>6</v>
      </c>
      <c r="G1" s="205" t="s">
        <v>70</v>
      </c>
      <c r="H1" s="205"/>
      <c r="I1" s="141" t="s">
        <v>8</v>
      </c>
      <c r="J1" s="142" t="s">
        <v>9</v>
      </c>
      <c r="K1" s="141" t="s">
        <v>10</v>
      </c>
      <c r="L1" s="141" t="s">
        <v>11</v>
      </c>
      <c r="M1" s="143" t="s">
        <v>12</v>
      </c>
      <c r="N1" s="140" t="s">
        <v>86</v>
      </c>
      <c r="O1" s="29" t="s">
        <v>88</v>
      </c>
      <c r="P1" s="144" t="s">
        <v>14</v>
      </c>
      <c r="Q1" s="137" t="s">
        <v>87</v>
      </c>
    </row>
    <row r="2" spans="1:17">
      <c r="A2" s="137">
        <v>1</v>
      </c>
      <c r="B2" s="137">
        <v>2</v>
      </c>
      <c r="C2" s="137">
        <v>3</v>
      </c>
      <c r="D2" s="137">
        <v>4</v>
      </c>
      <c r="E2" s="137">
        <v>5</v>
      </c>
      <c r="F2" s="145">
        <v>6</v>
      </c>
      <c r="G2" s="206" t="s">
        <v>89</v>
      </c>
      <c r="H2" s="207"/>
      <c r="I2" s="147">
        <v>8</v>
      </c>
      <c r="J2" s="146">
        <v>9</v>
      </c>
      <c r="K2" s="146">
        <v>10</v>
      </c>
      <c r="L2" s="146">
        <v>11</v>
      </c>
      <c r="M2" s="148">
        <v>12</v>
      </c>
      <c r="N2" s="146">
        <v>13</v>
      </c>
      <c r="O2" s="146">
        <v>14</v>
      </c>
      <c r="P2" s="146">
        <v>15</v>
      </c>
      <c r="Q2" s="146">
        <v>16</v>
      </c>
    </row>
    <row r="3" spans="1:17" ht="12.75" customHeight="1">
      <c r="A3" s="208" t="s">
        <v>103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</row>
    <row r="4" spans="1:17" ht="38.25">
      <c r="A4" s="179">
        <v>1</v>
      </c>
      <c r="B4" s="180" t="s">
        <v>90</v>
      </c>
      <c r="C4" s="179" t="s">
        <v>91</v>
      </c>
      <c r="D4" s="181" t="s">
        <v>92</v>
      </c>
      <c r="E4" s="182" t="s">
        <v>93</v>
      </c>
      <c r="F4" s="139">
        <v>5</v>
      </c>
      <c r="G4" s="212" t="s">
        <v>19</v>
      </c>
      <c r="H4" s="213"/>
      <c r="I4" s="183"/>
      <c r="J4" s="214"/>
      <c r="K4" s="200">
        <f>SUM(I4*J4,I4)</f>
        <v>0</v>
      </c>
      <c r="L4" s="185">
        <f>SUM(F4*I4)</f>
        <v>0</v>
      </c>
      <c r="M4" s="185">
        <f>SUM(L4*J4,L4)</f>
        <v>0</v>
      </c>
      <c r="N4" s="186">
        <f>L4*F4</f>
        <v>0</v>
      </c>
      <c r="O4" s="184"/>
      <c r="P4" s="184" t="s">
        <v>94</v>
      </c>
      <c r="Q4" s="210"/>
    </row>
    <row r="5" spans="1:17" ht="38.25">
      <c r="A5" s="179">
        <v>2</v>
      </c>
      <c r="B5" s="180" t="s">
        <v>90</v>
      </c>
      <c r="C5" s="179" t="s">
        <v>63</v>
      </c>
      <c r="D5" s="181" t="s">
        <v>95</v>
      </c>
      <c r="E5" s="182" t="s">
        <v>93</v>
      </c>
      <c r="F5" s="139">
        <v>40</v>
      </c>
      <c r="G5" s="212" t="s">
        <v>19</v>
      </c>
      <c r="H5" s="213"/>
      <c r="I5" s="183"/>
      <c r="J5" s="214"/>
      <c r="K5" s="200">
        <f>SUM(I5*J5,I5)</f>
        <v>0</v>
      </c>
      <c r="L5" s="185">
        <f>SUM(F5*I5)</f>
        <v>0</v>
      </c>
      <c r="M5" s="185">
        <f>SUM(L5*J5,L5)</f>
        <v>0</v>
      </c>
      <c r="N5" s="186">
        <f>L5*F5</f>
        <v>0</v>
      </c>
      <c r="O5" s="184"/>
      <c r="P5" s="184" t="s">
        <v>94</v>
      </c>
      <c r="Q5" s="210"/>
    </row>
    <row r="6" spans="1:17" ht="12.75" customHeight="1">
      <c r="A6" s="215" t="s">
        <v>96</v>
      </c>
      <c r="B6" s="216"/>
      <c r="C6" s="216"/>
      <c r="D6" s="216"/>
      <c r="E6" s="216"/>
      <c r="F6" s="216"/>
      <c r="G6" s="216"/>
      <c r="H6" s="216"/>
      <c r="I6" s="216"/>
      <c r="J6" s="216"/>
      <c r="K6" s="217"/>
      <c r="L6" s="149">
        <f>SUM(L4:L5)</f>
        <v>0</v>
      </c>
      <c r="M6" s="150">
        <f>SUM(M4:M5)</f>
        <v>0</v>
      </c>
      <c r="N6" s="210"/>
      <c r="O6" s="176"/>
      <c r="P6" s="177"/>
      <c r="Q6" s="210"/>
    </row>
    <row r="10" spans="1:17" ht="102">
      <c r="A10" s="23" t="s">
        <v>0</v>
      </c>
      <c r="B10" s="22" t="s">
        <v>1</v>
      </c>
      <c r="C10" s="22" t="s">
        <v>2</v>
      </c>
      <c r="D10" s="23" t="s">
        <v>3</v>
      </c>
      <c r="E10" s="23" t="s">
        <v>4</v>
      </c>
      <c r="F10" s="187" t="s">
        <v>5</v>
      </c>
      <c r="G10" s="25" t="s">
        <v>6</v>
      </c>
      <c r="H10" s="187" t="s">
        <v>7</v>
      </c>
      <c r="I10" s="27" t="s">
        <v>8</v>
      </c>
      <c r="J10" s="28" t="s">
        <v>9</v>
      </c>
      <c r="K10" s="27" t="s">
        <v>10</v>
      </c>
      <c r="L10" s="29" t="s">
        <v>11</v>
      </c>
      <c r="M10" s="30" t="s">
        <v>12</v>
      </c>
      <c r="N10" s="30" t="s">
        <v>99</v>
      </c>
      <c r="O10" s="188" t="s">
        <v>100</v>
      </c>
      <c r="P10" s="32" t="s">
        <v>14</v>
      </c>
      <c r="Q10" s="32" t="s">
        <v>101</v>
      </c>
    </row>
    <row r="11" spans="1:17">
      <c r="A11" s="34">
        <v>1</v>
      </c>
      <c r="B11" s="35">
        <v>2</v>
      </c>
      <c r="C11" s="35">
        <v>3</v>
      </c>
      <c r="D11" s="35">
        <v>4</v>
      </c>
      <c r="E11" s="35">
        <v>5</v>
      </c>
      <c r="F11" s="189">
        <v>6</v>
      </c>
      <c r="G11" s="37">
        <v>7</v>
      </c>
      <c r="H11" s="36">
        <v>8</v>
      </c>
      <c r="I11" s="38">
        <v>9</v>
      </c>
      <c r="J11" s="39">
        <v>10</v>
      </c>
      <c r="K11" s="40">
        <v>11</v>
      </c>
      <c r="L11" s="39">
        <v>12</v>
      </c>
      <c r="M11" s="41">
        <v>13</v>
      </c>
      <c r="N11" s="42">
        <v>14</v>
      </c>
      <c r="O11" s="43">
        <v>15</v>
      </c>
      <c r="P11" s="39">
        <v>16</v>
      </c>
      <c r="Q11" s="190">
        <v>17</v>
      </c>
    </row>
    <row r="12" spans="1:17">
      <c r="A12" s="175" t="s">
        <v>102</v>
      </c>
      <c r="B12" s="175"/>
      <c r="C12" s="175"/>
      <c r="D12" s="175"/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5"/>
      <c r="P12" s="175"/>
      <c r="Q12" s="175"/>
    </row>
    <row r="13" spans="1:17" ht="25.5">
      <c r="A13" s="191">
        <v>1</v>
      </c>
      <c r="B13" s="192" t="s">
        <v>97</v>
      </c>
      <c r="C13" s="193" t="s">
        <v>62</v>
      </c>
      <c r="D13" s="193" t="s">
        <v>60</v>
      </c>
      <c r="E13" s="194">
        <v>1</v>
      </c>
      <c r="F13" s="195" t="s">
        <v>18</v>
      </c>
      <c r="G13" s="196">
        <v>25</v>
      </c>
      <c r="H13" s="197" t="s">
        <v>19</v>
      </c>
      <c r="I13" s="198"/>
      <c r="J13" s="199"/>
      <c r="K13" s="200">
        <f>SUM(I13*J13,I13)</f>
        <v>0</v>
      </c>
      <c r="L13" s="201">
        <f>I13*G13</f>
        <v>0</v>
      </c>
      <c r="M13" s="185">
        <f>SUM(L13*J13,L13)</f>
        <v>0</v>
      </c>
      <c r="N13" s="202"/>
      <c r="O13" s="203"/>
      <c r="P13" s="204" t="s">
        <v>98</v>
      </c>
      <c r="Q13" s="211"/>
    </row>
  </sheetData>
  <mergeCells count="8">
    <mergeCell ref="O6:P6"/>
    <mergeCell ref="A12:Q12"/>
    <mergeCell ref="G1:H1"/>
    <mergeCell ref="G2:H2"/>
    <mergeCell ref="A3:Q3"/>
    <mergeCell ref="G4:H4"/>
    <mergeCell ref="G5:H5"/>
    <mergeCell ref="A6:K6"/>
  </mergeCells>
  <pageMargins left="0.7" right="0.7" top="0.75" bottom="0.75" header="0.3" footer="0.3"/>
  <pageSetup paperSize="9" scale="55" fitToHeight="0" orientation="landscape" r:id="rId1"/>
  <headerFooter>
    <oddHeader>&amp;L&amp;"Arial,Pogrubiony"&amp;11Sprawa nr: 21/2022&amp;C&amp;"Arial,Pogrubiony"&amp;11FORMULARZ CENOWY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4</vt:i4>
      </vt:variant>
    </vt:vector>
  </HeadingPairs>
  <TitlesOfParts>
    <vt:vector size="6" baseType="lpstr">
      <vt:lpstr>Zadania nr 1 do 8</vt:lpstr>
      <vt:lpstr>Zadania nr 9 i 10</vt:lpstr>
      <vt:lpstr>'Zadania nr 1 do 8'!f</vt:lpstr>
      <vt:lpstr>'Zadania nr 1 do 8'!fo</vt:lpstr>
      <vt:lpstr>'Zadania nr 1 do 8'!Obszar_wydruku</vt:lpstr>
      <vt:lpstr>'Zadania nr 1 do 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Żukowski</dc:creator>
  <cp:lastModifiedBy>user</cp:lastModifiedBy>
  <cp:lastPrinted>2022-02-25T09:15:55Z</cp:lastPrinted>
  <dcterms:created xsi:type="dcterms:W3CDTF">2019-09-05T20:48:49Z</dcterms:created>
  <dcterms:modified xsi:type="dcterms:W3CDTF">2022-02-25T09:16:34Z</dcterms:modified>
</cp:coreProperties>
</file>