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6380" windowHeight="8190"/>
  </bookViews>
  <sheets>
    <sheet name="Arkusz1" sheetId="1" r:id="rId1"/>
  </sheets>
  <definedNames>
    <definedName name="h" localSheetId="0">Arkusz1!$A$1:$L$40</definedName>
    <definedName name="Print_Area" localSheetId="0">Arkusz1!$A$1:$L$73</definedName>
  </definedNames>
  <calcPr calcId="144525"/>
</workbook>
</file>

<file path=xl/calcChain.xml><?xml version="1.0" encoding="utf-8"?>
<calcChain xmlns="http://schemas.openxmlformats.org/spreadsheetml/2006/main">
  <c r="J67" i="1" l="1"/>
  <c r="I68" i="1"/>
  <c r="I69" i="1"/>
  <c r="I70" i="1"/>
  <c r="I67" i="1"/>
  <c r="K67" i="1" s="1"/>
  <c r="I53" i="1"/>
  <c r="I54" i="1"/>
  <c r="I55" i="1"/>
  <c r="I56" i="1"/>
  <c r="I52" i="1"/>
  <c r="J60" i="1"/>
  <c r="I63" i="1"/>
  <c r="I62" i="1"/>
  <c r="I61" i="1"/>
  <c r="I60" i="1"/>
  <c r="K60" i="1" s="1"/>
  <c r="J46" i="1"/>
  <c r="J47" i="1" s="1"/>
  <c r="I46" i="1"/>
  <c r="K46" i="1" s="1"/>
  <c r="K47" i="1" s="1"/>
  <c r="J42" i="1"/>
  <c r="J43" i="1" s="1"/>
  <c r="I42" i="1"/>
  <c r="K42" i="1" s="1"/>
  <c r="K43" i="1" s="1"/>
  <c r="J30" i="1"/>
  <c r="I31" i="1"/>
  <c r="I32" i="1"/>
  <c r="I33" i="1"/>
  <c r="I34" i="1"/>
  <c r="I35" i="1"/>
  <c r="I36" i="1"/>
  <c r="I37" i="1"/>
  <c r="I30" i="1"/>
  <c r="K30" i="1" s="1"/>
  <c r="J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12" i="1"/>
  <c r="K12" i="1" s="1"/>
  <c r="J8" i="1"/>
  <c r="J7" i="1"/>
  <c r="J6" i="1"/>
  <c r="J5" i="1"/>
  <c r="I6" i="1"/>
  <c r="I7" i="1"/>
  <c r="I8" i="1"/>
  <c r="I5" i="1"/>
  <c r="K5" i="1" s="1"/>
  <c r="J9" i="1" l="1"/>
  <c r="K52" i="1"/>
  <c r="K6" i="1"/>
  <c r="K7" i="1"/>
  <c r="K8" i="1"/>
  <c r="K13" i="1"/>
  <c r="J13" i="1"/>
  <c r="K14" i="1"/>
  <c r="J14" i="1"/>
  <c r="K15" i="1"/>
  <c r="J15" i="1"/>
  <c r="K16" i="1"/>
  <c r="J16" i="1"/>
  <c r="K17" i="1"/>
  <c r="J17" i="1"/>
  <c r="K18" i="1"/>
  <c r="J18" i="1"/>
  <c r="K19" i="1"/>
  <c r="J19" i="1"/>
  <c r="K20" i="1"/>
  <c r="J20" i="1"/>
  <c r="K21" i="1"/>
  <c r="J21" i="1"/>
  <c r="K22" i="1"/>
  <c r="J22" i="1"/>
  <c r="K23" i="1"/>
  <c r="J23" i="1"/>
  <c r="K24" i="1"/>
  <c r="J24" i="1"/>
  <c r="K25" i="1"/>
  <c r="J25" i="1"/>
  <c r="K26" i="1"/>
  <c r="J26" i="1"/>
  <c r="K31" i="1"/>
  <c r="J31" i="1"/>
  <c r="K32" i="1"/>
  <c r="J32" i="1"/>
  <c r="K33" i="1"/>
  <c r="J33" i="1"/>
  <c r="K34" i="1"/>
  <c r="J34" i="1"/>
  <c r="K35" i="1"/>
  <c r="J35" i="1"/>
  <c r="K36" i="1"/>
  <c r="J36" i="1"/>
  <c r="K37" i="1"/>
  <c r="J37" i="1"/>
  <c r="J52" i="1"/>
  <c r="K53" i="1"/>
  <c r="J53" i="1"/>
  <c r="K54" i="1"/>
  <c r="J54" i="1"/>
  <c r="K55" i="1"/>
  <c r="J55" i="1"/>
  <c r="K56" i="1"/>
  <c r="J56" i="1"/>
  <c r="K61" i="1"/>
  <c r="J61" i="1"/>
  <c r="K62" i="1"/>
  <c r="J62" i="1"/>
  <c r="K63" i="1"/>
  <c r="J63" i="1"/>
  <c r="K68" i="1"/>
  <c r="J68" i="1"/>
  <c r="K69" i="1"/>
  <c r="J69" i="1"/>
  <c r="J70" i="1"/>
  <c r="K70" i="1"/>
  <c r="K71" i="1" l="1"/>
  <c r="J71" i="1"/>
  <c r="J38" i="1"/>
  <c r="K38" i="1"/>
  <c r="J64" i="1"/>
  <c r="K64" i="1"/>
  <c r="K27" i="1"/>
  <c r="J27" i="1"/>
  <c r="K9" i="1"/>
  <c r="J57" i="1"/>
  <c r="K57" i="1"/>
</calcChain>
</file>

<file path=xl/sharedStrings.xml><?xml version="1.0" encoding="utf-8"?>
<sst xmlns="http://schemas.openxmlformats.org/spreadsheetml/2006/main" count="153" uniqueCount="87">
  <si>
    <t>L.p</t>
  </si>
  <si>
    <t>Nazwa materiału</t>
  </si>
  <si>
    <t>Wielkość</t>
  </si>
  <si>
    <t>J.M</t>
  </si>
  <si>
    <t>Cena jedn. netto</t>
  </si>
  <si>
    <t xml:space="preserve"> % VAT</t>
  </si>
  <si>
    <t>Cena jedn. brutto</t>
  </si>
  <si>
    <t>Wartość netto</t>
  </si>
  <si>
    <t>Wartość brutto</t>
  </si>
  <si>
    <t>120x120</t>
  </si>
  <si>
    <t>arkusz</t>
  </si>
  <si>
    <t>90x90</t>
  </si>
  <si>
    <t>75x75</t>
  </si>
  <si>
    <t>60x60</t>
  </si>
  <si>
    <t xml:space="preserve">wartość razem: </t>
  </si>
  <si>
    <t>zadanie 2</t>
  </si>
  <si>
    <t>Rolki papier - folia płaskie</t>
  </si>
  <si>
    <t>50x200mb</t>
  </si>
  <si>
    <t>75x200mb</t>
  </si>
  <si>
    <t>100x200mb</t>
  </si>
  <si>
    <t>150x200mb</t>
  </si>
  <si>
    <t>250x200mb</t>
  </si>
  <si>
    <t>300x200mb</t>
  </si>
  <si>
    <t>400x200mb</t>
  </si>
  <si>
    <t>Rolki papier - folia unoszone</t>
  </si>
  <si>
    <t>75x100mb</t>
  </si>
  <si>
    <t>100x100mb</t>
  </si>
  <si>
    <t>150x100mb</t>
  </si>
  <si>
    <t>200x100mb</t>
  </si>
  <si>
    <t>250x100mb</t>
  </si>
  <si>
    <t>300x100mb</t>
  </si>
  <si>
    <t>400x100mb</t>
  </si>
  <si>
    <t>Rękawy typu TYVEK</t>
  </si>
  <si>
    <t>szt.</t>
  </si>
  <si>
    <t>100mmx70m</t>
  </si>
  <si>
    <t>150mmx70m</t>
  </si>
  <si>
    <t>200mmx70m</t>
  </si>
  <si>
    <t>250mmx70m</t>
  </si>
  <si>
    <t>300mmx70m</t>
  </si>
  <si>
    <t>wartość razem:</t>
  </si>
  <si>
    <t>zadanie 3</t>
  </si>
  <si>
    <t>200szt. w opak.</t>
  </si>
  <si>
    <t>op.</t>
  </si>
  <si>
    <t>100 szt w opak</t>
  </si>
  <si>
    <t>Integrator z przesuwalną substancją wskaźnikową, informacja o normie i klasie testu na każdym teście, klasa V</t>
  </si>
  <si>
    <t>Taśma z testem do sterylizacji parą</t>
  </si>
  <si>
    <t>rolka</t>
  </si>
  <si>
    <t>250szt. w opak.</t>
  </si>
  <si>
    <t>100 szt. w opak.</t>
  </si>
  <si>
    <t>Test kontroli zgrzewu Seal Test</t>
  </si>
  <si>
    <t>200 szt. w opak.</t>
  </si>
  <si>
    <t>zadanie 4</t>
  </si>
  <si>
    <t>zadanie 5</t>
  </si>
  <si>
    <t>100szt. w opak.</t>
  </si>
  <si>
    <t>Test kontroli skuteczności mycia w myjkach na bazie krwi WC 101/100</t>
  </si>
  <si>
    <t>Test chemiczny kontroli sterylizacji gazowej (EO) wraz z aplikatorem 15100114</t>
  </si>
  <si>
    <t xml:space="preserve"> </t>
  </si>
  <si>
    <t xml:space="preserve"> 210 x 200 mb lub  200x200mb</t>
  </si>
  <si>
    <t xml:space="preserve">Ilość </t>
  </si>
  <si>
    <t>Uwagi/ podać ilość w opak.</t>
  </si>
  <si>
    <t>zadanie 6</t>
  </si>
  <si>
    <t>Pełny kod towaru</t>
  </si>
  <si>
    <t>Nabój do sterylizatora gazowego EO 4-100</t>
  </si>
  <si>
    <t>Chemiczny test paskowy do sterylizacji formaldehydowej z aplikatorem 15100141</t>
  </si>
  <si>
    <t>Test kontroli Bowie Dick BD Control</t>
  </si>
  <si>
    <t>Test paskowy do kontroli sterylizacji plazmy GPS-250R</t>
  </si>
  <si>
    <t>Nabój plazamowy H202 Plasmed Reno</t>
  </si>
  <si>
    <t xml:space="preserve">Dwustronna torebka z włókniny ze wskaźnikiem sterylizacji parowej </t>
  </si>
  <si>
    <t>Dwustronna torebka z włókniny ze wskaźnikiem sterylizacji parowej</t>
  </si>
  <si>
    <t xml:space="preserve">385x430 </t>
  </si>
  <si>
    <t>420x470</t>
  </si>
  <si>
    <t>470x750</t>
  </si>
  <si>
    <t>420x720</t>
  </si>
  <si>
    <t>zadanie 1</t>
  </si>
  <si>
    <t>100 szt. w op.</t>
  </si>
  <si>
    <t>250 szt. W opak.</t>
  </si>
  <si>
    <t>zadanie 7</t>
  </si>
  <si>
    <t>zadanie 8</t>
  </si>
  <si>
    <t>100 szt. W opak.</t>
  </si>
  <si>
    <t>2,5x50m</t>
  </si>
  <si>
    <t xml:space="preserve">Papier krepowy, dwa kolory  </t>
  </si>
  <si>
    <t>Papier krepowy, dwa kolory</t>
  </si>
  <si>
    <t xml:space="preserve">Papier krepowy, dwa kolory </t>
  </si>
  <si>
    <t>Test biologiczny ampułkowy do sterylizacji formaldehydowej BT100  odczyt po 48 h. Zamawiający dopuszcza również testy o krótszym czasie odczytu.</t>
  </si>
  <si>
    <t>Test biologiczny ampułkowy do sterylizatora gazowego (EO) SCG-100.  odczyt po 48 h. Zamawiający dopuszcza również testy o krótszym czasie odczytu.</t>
  </si>
  <si>
    <t>Test biologiczny do Sterylizacji plazmowej EZH/6 odczyt po 24 h. Zamawiający dopuszcza również testy o krótszym czasie odczytu.</t>
  </si>
  <si>
    <t>Ampułkowy test BI do sterylizacji parowej BT 20/5 odczyt po 24 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</si>
</sst>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#,##0.00&quot; zł&quot;"/>
    <numFmt numFmtId="165" formatCode="#,##0.00&quot; zł&quot;;\-#,##0.00&quot; zł&quot;"/>
  </numFmts>
  <fonts count="12" x14ac:knownFonts="1">
    <font>
      <sz val="10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color indexed="8"/>
      <name val="Arial Narrow"/>
      <family val="2"/>
      <charset val="238"/>
    </font>
    <font>
      <b/>
      <sz val="9"/>
      <color indexed="8"/>
      <name val="Arial Narrow"/>
      <family val="2"/>
      <charset val="238"/>
    </font>
    <font>
      <b/>
      <sz val="8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7"/>
      <color indexed="8"/>
      <name val="Arial Narrow"/>
      <family val="2"/>
      <charset val="238"/>
    </font>
    <font>
      <sz val="10"/>
      <name val="Arial CE"/>
      <family val="2"/>
      <charset val="238"/>
    </font>
    <font>
      <sz val="10"/>
      <name val="Arial Narrow"/>
      <family val="2"/>
    </font>
    <font>
      <sz val="12"/>
      <color indexed="8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34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60"/>
      </patternFill>
    </fill>
  </fills>
  <borders count="35">
    <border>
      <left/>
      <right/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59"/>
      </left>
      <right style="medium">
        <color indexed="59"/>
      </right>
      <top style="medium">
        <color indexed="59"/>
      </top>
      <bottom style="medium">
        <color indexed="59"/>
      </bottom>
      <diagonal/>
    </border>
    <border>
      <left style="medium">
        <color indexed="59"/>
      </left>
      <right style="medium">
        <color indexed="59"/>
      </right>
      <top/>
      <bottom style="medium">
        <color indexed="59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medium">
        <color indexed="59"/>
      </right>
      <top style="medium">
        <color indexed="5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3"/>
      </left>
      <right/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 style="medium">
        <color indexed="59"/>
      </right>
      <top/>
      <bottom style="thin">
        <color indexed="64"/>
      </bottom>
      <diagonal/>
    </border>
    <border>
      <left style="medium">
        <color indexed="59"/>
      </left>
      <right style="medium">
        <color indexed="59"/>
      </right>
      <top/>
      <bottom/>
      <diagonal/>
    </border>
    <border>
      <left style="medium">
        <color indexed="59"/>
      </left>
      <right/>
      <top/>
      <bottom/>
      <diagonal/>
    </border>
    <border>
      <left style="medium">
        <color indexed="59"/>
      </left>
      <right/>
      <top style="thin">
        <color indexed="59"/>
      </top>
      <bottom/>
      <diagonal/>
    </border>
    <border>
      <left/>
      <right/>
      <top style="thin">
        <color indexed="59"/>
      </top>
      <bottom/>
      <diagonal/>
    </border>
    <border>
      <left/>
      <right style="medium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0" fontId="1" fillId="0" borderId="0"/>
  </cellStyleXfs>
  <cellXfs count="209">
    <xf numFmtId="0" fontId="0" fillId="0" borderId="0" xfId="0"/>
    <xf numFmtId="0" fontId="2" fillId="0" borderId="0" xfId="2" applyFont="1" applyBorder="1" applyAlignment="1">
      <alignment horizontal="center" vertical="top"/>
    </xf>
    <xf numFmtId="0" fontId="2" fillId="0" borderId="0" xfId="2" applyFont="1" applyBorder="1" applyAlignment="1">
      <alignment vertical="top" wrapText="1"/>
    </xf>
    <xf numFmtId="4" fontId="2" fillId="0" borderId="0" xfId="2" applyNumberFormat="1" applyFont="1" applyBorder="1" applyAlignment="1">
      <alignment vertical="top"/>
    </xf>
    <xf numFmtId="1" fontId="2" fillId="0" borderId="0" xfId="2" applyNumberFormat="1" applyFont="1" applyBorder="1" applyAlignment="1">
      <alignment vertical="top"/>
    </xf>
    <xf numFmtId="4" fontId="2" fillId="0" borderId="0" xfId="2" applyNumberFormat="1" applyFont="1" applyBorder="1" applyAlignment="1">
      <alignment horizontal="right" vertical="top"/>
    </xf>
    <xf numFmtId="0" fontId="2" fillId="0" borderId="0" xfId="2" applyFont="1" applyBorder="1" applyAlignment="1">
      <alignment vertical="top"/>
    </xf>
    <xf numFmtId="1" fontId="3" fillId="0" borderId="2" xfId="2" applyNumberFormat="1" applyFont="1" applyBorder="1" applyAlignment="1" applyProtection="1">
      <alignment horizontal="center" vertical="center" wrapText="1"/>
    </xf>
    <xf numFmtId="0" fontId="3" fillId="0" borderId="2" xfId="2" applyFont="1" applyBorder="1" applyAlignment="1" applyProtection="1">
      <alignment horizontal="center" vertical="center" wrapText="1"/>
    </xf>
    <xf numFmtId="2" fontId="3" fillId="0" borderId="2" xfId="2" applyNumberFormat="1" applyFont="1" applyFill="1" applyBorder="1" applyAlignment="1" applyProtection="1">
      <alignment horizontal="center" vertical="center" wrapText="1"/>
    </xf>
    <xf numFmtId="4" fontId="3" fillId="0" borderId="2" xfId="2" applyNumberFormat="1" applyFont="1" applyFill="1" applyBorder="1" applyAlignment="1" applyProtection="1">
      <alignment horizontal="center" vertical="center" wrapText="1"/>
      <protection locked="0"/>
    </xf>
    <xf numFmtId="1" fontId="3" fillId="0" borderId="2" xfId="2" applyNumberFormat="1" applyFont="1" applyFill="1" applyBorder="1" applyAlignment="1" applyProtection="1">
      <alignment horizontal="center" vertical="center" wrapText="1"/>
      <protection locked="0"/>
    </xf>
    <xf numFmtId="4" fontId="3" fillId="0" borderId="2" xfId="2" applyNumberFormat="1" applyFont="1" applyBorder="1" applyAlignment="1" applyProtection="1">
      <alignment horizontal="center" vertical="center" wrapText="1"/>
    </xf>
    <xf numFmtId="0" fontId="5" fillId="0" borderId="0" xfId="2" applyFont="1" applyBorder="1" applyAlignment="1">
      <alignment vertical="center"/>
    </xf>
    <xf numFmtId="1" fontId="5" fillId="0" borderId="3" xfId="2" applyNumberFormat="1" applyFont="1" applyFill="1" applyBorder="1" applyAlignment="1" applyProtection="1">
      <alignment horizontal="center" vertical="center" wrapText="1"/>
    </xf>
    <xf numFmtId="1" fontId="2" fillId="0" borderId="0" xfId="2" applyNumberFormat="1" applyFont="1" applyBorder="1" applyAlignment="1">
      <alignment horizontal="center" vertical="center" wrapText="1"/>
    </xf>
    <xf numFmtId="1" fontId="5" fillId="0" borderId="4" xfId="2" applyNumberFormat="1" applyFont="1" applyFill="1" applyBorder="1" applyAlignment="1">
      <alignment horizontal="right" vertical="center" wrapText="1"/>
    </xf>
    <xf numFmtId="164" fontId="5" fillId="0" borderId="4" xfId="2" applyNumberFormat="1" applyFont="1" applyBorder="1" applyAlignment="1">
      <alignment horizontal="center" vertical="center" wrapText="1"/>
    </xf>
    <xf numFmtId="165" fontId="5" fillId="0" borderId="4" xfId="2" applyNumberFormat="1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0" xfId="2" applyFont="1" applyBorder="1" applyAlignment="1">
      <alignment vertical="center"/>
    </xf>
    <xf numFmtId="0" fontId="5" fillId="0" borderId="5" xfId="2" applyFont="1" applyFill="1" applyBorder="1" applyAlignment="1" applyProtection="1">
      <alignment horizontal="right" vertical="center" wrapText="1"/>
    </xf>
    <xf numFmtId="164" fontId="5" fillId="0" borderId="5" xfId="2" applyNumberFormat="1" applyFont="1" applyBorder="1" applyAlignment="1">
      <alignment horizontal="center" vertical="center" wrapText="1"/>
    </xf>
    <xf numFmtId="165" fontId="5" fillId="0" borderId="5" xfId="2" applyNumberFormat="1" applyFont="1" applyBorder="1" applyAlignment="1">
      <alignment horizontal="center" vertical="center" wrapText="1"/>
    </xf>
    <xf numFmtId="1" fontId="2" fillId="0" borderId="0" xfId="2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/>
    </xf>
    <xf numFmtId="164" fontId="5" fillId="0" borderId="4" xfId="2" applyNumberFormat="1" applyFont="1" applyFill="1" applyBorder="1" applyAlignment="1">
      <alignment horizontal="center" vertical="center" wrapText="1"/>
    </xf>
    <xf numFmtId="165" fontId="5" fillId="0" borderId="4" xfId="2" applyNumberFormat="1" applyFont="1" applyFill="1" applyBorder="1" applyAlignment="1">
      <alignment horizontal="center" vertical="center" wrapText="1"/>
    </xf>
    <xf numFmtId="1" fontId="2" fillId="2" borderId="1" xfId="2" applyNumberFormat="1" applyFont="1" applyFill="1" applyBorder="1" applyAlignment="1">
      <alignment horizontal="center" vertical="center" wrapText="1"/>
    </xf>
    <xf numFmtId="2" fontId="2" fillId="2" borderId="3" xfId="2" applyNumberFormat="1" applyFont="1" applyFill="1" applyBorder="1" applyAlignment="1">
      <alignment horizontal="center" vertical="center" wrapText="1"/>
    </xf>
    <xf numFmtId="4" fontId="2" fillId="2" borderId="1" xfId="2" applyNumberFormat="1" applyFont="1" applyFill="1" applyBorder="1" applyAlignment="1">
      <alignment horizontal="center" vertical="center" wrapText="1"/>
    </xf>
    <xf numFmtId="164" fontId="2" fillId="2" borderId="1" xfId="2" applyNumberFormat="1" applyFont="1" applyFill="1" applyBorder="1" applyAlignment="1">
      <alignment horizontal="center" vertical="center" wrapText="1"/>
    </xf>
    <xf numFmtId="165" fontId="2" fillId="2" borderId="1" xfId="2" applyNumberFormat="1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0" xfId="2" applyFont="1" applyFill="1" applyBorder="1" applyAlignment="1">
      <alignment vertical="center"/>
    </xf>
    <xf numFmtId="1" fontId="2" fillId="2" borderId="7" xfId="2" applyNumberFormat="1" applyFont="1" applyFill="1" applyBorder="1" applyAlignment="1">
      <alignment horizontal="center" vertical="center" wrapText="1"/>
    </xf>
    <xf numFmtId="164" fontId="2" fillId="2" borderId="2" xfId="2" applyNumberFormat="1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2" fontId="2" fillId="2" borderId="8" xfId="2" applyNumberFormat="1" applyFont="1" applyFill="1" applyBorder="1" applyAlignment="1">
      <alignment horizontal="center" vertical="center" wrapText="1"/>
    </xf>
    <xf numFmtId="4" fontId="2" fillId="2" borderId="10" xfId="2" applyNumberFormat="1" applyFont="1" applyFill="1" applyBorder="1" applyAlignment="1">
      <alignment horizontal="center" vertical="center" wrapText="1"/>
    </xf>
    <xf numFmtId="165" fontId="2" fillId="2" borderId="10" xfId="2" applyNumberFormat="1" applyFont="1" applyFill="1" applyBorder="1" applyAlignment="1">
      <alignment horizontal="center" vertical="center" wrapText="1"/>
    </xf>
    <xf numFmtId="2" fontId="2" fillId="2" borderId="1" xfId="2" applyNumberFormat="1" applyFont="1" applyFill="1" applyBorder="1" applyAlignment="1">
      <alignment horizontal="center" vertical="center" wrapText="1"/>
    </xf>
    <xf numFmtId="9" fontId="2" fillId="2" borderId="1" xfId="2" applyNumberFormat="1" applyFont="1" applyFill="1" applyBorder="1" applyAlignment="1">
      <alignment horizontal="center" vertical="center" wrapText="1"/>
    </xf>
    <xf numFmtId="2" fontId="2" fillId="2" borderId="11" xfId="2" applyNumberFormat="1" applyFont="1" applyFill="1" applyBorder="1" applyAlignment="1">
      <alignment horizontal="center" vertical="center" wrapText="1"/>
    </xf>
    <xf numFmtId="9" fontId="2" fillId="2" borderId="12" xfId="2" applyNumberFormat="1" applyFont="1" applyFill="1" applyBorder="1" applyAlignment="1">
      <alignment horizontal="center" vertical="center" wrapText="1"/>
    </xf>
    <xf numFmtId="0" fontId="2" fillId="2" borderId="10" xfId="2" applyFont="1" applyFill="1" applyBorder="1" applyAlignment="1" applyProtection="1">
      <alignment vertical="center" wrapText="1"/>
    </xf>
    <xf numFmtId="0" fontId="2" fillId="2" borderId="1" xfId="2" applyFont="1" applyFill="1" applyBorder="1" applyAlignment="1" applyProtection="1">
      <alignment horizontal="center" vertical="center" wrapText="1"/>
    </xf>
    <xf numFmtId="1" fontId="2" fillId="2" borderId="1" xfId="2" applyNumberFormat="1" applyFont="1" applyFill="1" applyBorder="1" applyAlignment="1" applyProtection="1">
      <alignment horizontal="center" vertical="center"/>
    </xf>
    <xf numFmtId="164" fontId="2" fillId="2" borderId="10" xfId="2" applyNumberFormat="1" applyFont="1" applyFill="1" applyBorder="1" applyAlignment="1">
      <alignment horizontal="center" vertical="center" wrapText="1"/>
    </xf>
    <xf numFmtId="1" fontId="2" fillId="2" borderId="3" xfId="2" applyNumberFormat="1" applyFont="1" applyFill="1" applyBorder="1" applyAlignment="1">
      <alignment horizontal="center" vertical="center" wrapText="1"/>
    </xf>
    <xf numFmtId="1" fontId="2" fillId="2" borderId="14" xfId="2" applyNumberFormat="1" applyFont="1" applyFill="1" applyBorder="1" applyAlignment="1">
      <alignment horizontal="left" vertical="center" wrapText="1"/>
    </xf>
    <xf numFmtId="1" fontId="2" fillId="2" borderId="2" xfId="2" applyNumberFormat="1" applyFont="1" applyFill="1" applyBorder="1" applyAlignment="1">
      <alignment horizontal="left" vertical="center" wrapText="1"/>
    </xf>
    <xf numFmtId="165" fontId="2" fillId="2" borderId="7" xfId="2" applyNumberFormat="1" applyFont="1" applyFill="1" applyBorder="1" applyAlignment="1">
      <alignment horizontal="center" vertical="center" wrapText="1"/>
    </xf>
    <xf numFmtId="1" fontId="2" fillId="2" borderId="2" xfId="2" applyNumberFormat="1" applyFont="1" applyFill="1" applyBorder="1" applyAlignment="1">
      <alignment horizontal="center" vertical="center" wrapText="1"/>
    </xf>
    <xf numFmtId="1" fontId="2" fillId="2" borderId="15" xfId="2" applyNumberFormat="1" applyFont="1" applyFill="1" applyBorder="1" applyAlignment="1">
      <alignment horizontal="center" vertical="center" wrapText="1"/>
    </xf>
    <xf numFmtId="1" fontId="2" fillId="2" borderId="15" xfId="2" applyNumberFormat="1" applyFont="1" applyFill="1" applyBorder="1" applyAlignment="1">
      <alignment horizontal="left" vertical="center" wrapText="1"/>
    </xf>
    <xf numFmtId="1" fontId="2" fillId="2" borderId="1" xfId="2" applyNumberFormat="1" applyFont="1" applyFill="1" applyBorder="1" applyAlignment="1">
      <alignment horizontal="left" vertical="center" wrapText="1"/>
    </xf>
    <xf numFmtId="0" fontId="2" fillId="2" borderId="1" xfId="2" applyFont="1" applyFill="1" applyBorder="1" applyAlignment="1" applyProtection="1">
      <alignment horizontal="left" vertical="center" wrapText="1"/>
    </xf>
    <xf numFmtId="0" fontId="2" fillId="2" borderId="0" xfId="2" applyFont="1" applyFill="1" applyBorder="1" applyAlignment="1">
      <alignment horizontal="center" vertical="center"/>
    </xf>
    <xf numFmtId="1" fontId="2" fillId="2" borderId="7" xfId="2" applyNumberFormat="1" applyFont="1" applyFill="1" applyBorder="1" applyAlignment="1">
      <alignment horizontal="left" vertical="center" wrapText="1"/>
    </xf>
    <xf numFmtId="4" fontId="2" fillId="2" borderId="7" xfId="2" applyNumberFormat="1" applyFont="1" applyFill="1" applyBorder="1" applyAlignment="1">
      <alignment horizontal="center" vertical="center" wrapText="1"/>
    </xf>
    <xf numFmtId="1" fontId="2" fillId="2" borderId="9" xfId="2" applyNumberFormat="1" applyFont="1" applyFill="1" applyBorder="1" applyAlignment="1">
      <alignment horizontal="left" vertical="center" wrapText="1"/>
    </xf>
    <xf numFmtId="0" fontId="0" fillId="0" borderId="0" xfId="0" applyFill="1" applyBorder="1"/>
    <xf numFmtId="2" fontId="2" fillId="2" borderId="10" xfId="2" applyNumberFormat="1" applyFont="1" applyFill="1" applyBorder="1" applyAlignment="1">
      <alignment horizontal="center" vertical="center" wrapText="1"/>
    </xf>
    <xf numFmtId="9" fontId="2" fillId="2" borderId="10" xfId="2" applyNumberFormat="1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1" fontId="2" fillId="2" borderId="16" xfId="2" applyNumberFormat="1" applyFont="1" applyFill="1" applyBorder="1" applyAlignment="1">
      <alignment horizontal="center" vertical="center" wrapText="1"/>
    </xf>
    <xf numFmtId="0" fontId="2" fillId="2" borderId="16" xfId="2" applyFont="1" applyFill="1" applyBorder="1" applyAlignment="1" applyProtection="1">
      <alignment vertical="center" wrapText="1"/>
    </xf>
    <xf numFmtId="0" fontId="2" fillId="2" borderId="16" xfId="2" applyFont="1" applyFill="1" applyBorder="1" applyAlignment="1" applyProtection="1">
      <alignment horizontal="center" vertical="center" wrapText="1"/>
    </xf>
    <xf numFmtId="1" fontId="2" fillId="2" borderId="16" xfId="2" applyNumberFormat="1" applyFont="1" applyFill="1" applyBorder="1" applyAlignment="1" applyProtection="1">
      <alignment horizontal="center" vertical="center"/>
    </xf>
    <xf numFmtId="2" fontId="2" fillId="2" borderId="16" xfId="2" applyNumberFormat="1" applyFont="1" applyFill="1" applyBorder="1" applyAlignment="1">
      <alignment horizontal="center" vertical="center" wrapText="1"/>
    </xf>
    <xf numFmtId="9" fontId="2" fillId="2" borderId="16" xfId="2" applyNumberFormat="1" applyFont="1" applyFill="1" applyBorder="1" applyAlignment="1">
      <alignment horizontal="center" vertical="center" wrapText="1"/>
    </xf>
    <xf numFmtId="165" fontId="2" fillId="2" borderId="16" xfId="2" applyNumberFormat="1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1" fontId="2" fillId="2" borderId="10" xfId="2" applyNumberFormat="1" applyFont="1" applyFill="1" applyBorder="1" applyAlignment="1">
      <alignment horizontal="center" vertical="center" wrapText="1"/>
    </xf>
    <xf numFmtId="0" fontId="2" fillId="2" borderId="10" xfId="2" applyFont="1" applyFill="1" applyBorder="1" applyAlignment="1" applyProtection="1">
      <alignment horizontal="center" vertical="center" wrapText="1"/>
    </xf>
    <xf numFmtId="1" fontId="2" fillId="2" borderId="10" xfId="2" applyNumberFormat="1" applyFont="1" applyFill="1" applyBorder="1" applyAlignment="1" applyProtection="1">
      <alignment horizontal="center" vertical="center"/>
    </xf>
    <xf numFmtId="1" fontId="2" fillId="2" borderId="13" xfId="2" applyNumberFormat="1" applyFont="1" applyFill="1" applyBorder="1" applyAlignment="1">
      <alignment horizontal="center" vertical="center" wrapText="1"/>
    </xf>
    <xf numFmtId="0" fontId="2" fillId="2" borderId="13" xfId="2" applyFont="1" applyFill="1" applyBorder="1" applyAlignment="1" applyProtection="1">
      <alignment vertical="center" wrapText="1"/>
    </xf>
    <xf numFmtId="0" fontId="2" fillId="2" borderId="13" xfId="2" applyFont="1" applyFill="1" applyBorder="1" applyAlignment="1" applyProtection="1">
      <alignment horizontal="center" vertical="center" wrapText="1"/>
    </xf>
    <xf numFmtId="1" fontId="2" fillId="2" borderId="13" xfId="2" applyNumberFormat="1" applyFont="1" applyFill="1" applyBorder="1" applyAlignment="1" applyProtection="1">
      <alignment horizontal="center" vertical="center"/>
    </xf>
    <xf numFmtId="2" fontId="2" fillId="2" borderId="13" xfId="2" applyNumberFormat="1" applyFont="1" applyFill="1" applyBorder="1" applyAlignment="1">
      <alignment horizontal="center" vertical="center" wrapText="1"/>
    </xf>
    <xf numFmtId="0" fontId="2" fillId="2" borderId="13" xfId="2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164" fontId="5" fillId="0" borderId="0" xfId="2" applyNumberFormat="1" applyFont="1" applyFill="1" applyBorder="1" applyAlignment="1">
      <alignment horizontal="center" vertical="center" wrapText="1"/>
    </xf>
    <xf numFmtId="165" fontId="5" fillId="0" borderId="0" xfId="2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/>
    </xf>
    <xf numFmtId="164" fontId="5" fillId="0" borderId="5" xfId="2" applyNumberFormat="1" applyFont="1" applyFill="1" applyBorder="1" applyAlignment="1">
      <alignment horizontal="center" vertical="center" wrapText="1"/>
    </xf>
    <xf numFmtId="1" fontId="2" fillId="4" borderId="1" xfId="2" applyNumberFormat="1" applyFont="1" applyFill="1" applyBorder="1" applyAlignment="1">
      <alignment horizontal="center" vertical="center" wrapText="1"/>
    </xf>
    <xf numFmtId="0" fontId="2" fillId="4" borderId="2" xfId="2" applyFont="1" applyFill="1" applyBorder="1" applyAlignment="1" applyProtection="1">
      <alignment horizontal="center" vertical="center" wrapText="1"/>
    </xf>
    <xf numFmtId="1" fontId="2" fillId="4" borderId="2" xfId="2" applyNumberFormat="1" applyFont="1" applyFill="1" applyBorder="1" applyAlignment="1" applyProtection="1">
      <alignment horizontal="center" vertical="center"/>
    </xf>
    <xf numFmtId="2" fontId="2" fillId="4" borderId="3" xfId="2" applyNumberFormat="1" applyFont="1" applyFill="1" applyBorder="1" applyAlignment="1">
      <alignment horizontal="center" vertical="center" wrapText="1"/>
    </xf>
    <xf numFmtId="9" fontId="2" fillId="4" borderId="6" xfId="2" applyNumberFormat="1" applyFont="1" applyFill="1" applyBorder="1" applyAlignment="1">
      <alignment horizontal="center" vertical="center" wrapText="1"/>
    </xf>
    <xf numFmtId="4" fontId="2" fillId="4" borderId="1" xfId="2" applyNumberFormat="1" applyFont="1" applyFill="1" applyBorder="1" applyAlignment="1">
      <alignment horizontal="center" vertical="center" wrapText="1"/>
    </xf>
    <xf numFmtId="164" fontId="2" fillId="4" borderId="1" xfId="2" applyNumberFormat="1" applyFont="1" applyFill="1" applyBorder="1" applyAlignment="1">
      <alignment horizontal="center" vertical="center" wrapText="1"/>
    </xf>
    <xf numFmtId="165" fontId="2" fillId="4" borderId="1" xfId="2" applyNumberFormat="1" applyFont="1" applyFill="1" applyBorder="1" applyAlignment="1">
      <alignment horizontal="center" vertical="center" wrapText="1"/>
    </xf>
    <xf numFmtId="1" fontId="2" fillId="4" borderId="7" xfId="2" applyNumberFormat="1" applyFont="1" applyFill="1" applyBorder="1" applyAlignment="1">
      <alignment horizontal="center" vertical="center" wrapText="1"/>
    </xf>
    <xf numFmtId="0" fontId="2" fillId="4" borderId="2" xfId="2" applyFont="1" applyFill="1" applyBorder="1" applyAlignment="1" applyProtection="1">
      <alignment vertical="center" wrapText="1"/>
    </xf>
    <xf numFmtId="0" fontId="2" fillId="4" borderId="3" xfId="2" applyFont="1" applyFill="1" applyBorder="1" applyAlignment="1">
      <alignment horizontal="center" vertical="center" wrapText="1"/>
    </xf>
    <xf numFmtId="0" fontId="2" fillId="4" borderId="15" xfId="2" applyFont="1" applyFill="1" applyBorder="1" applyAlignment="1" applyProtection="1">
      <alignment vertical="center" wrapText="1"/>
    </xf>
    <xf numFmtId="0" fontId="2" fillId="4" borderId="15" xfId="2" applyFont="1" applyFill="1" applyBorder="1" applyAlignment="1" applyProtection="1">
      <alignment horizontal="center" vertical="center" wrapText="1"/>
    </xf>
    <xf numFmtId="2" fontId="2" fillId="4" borderId="8" xfId="2" applyNumberFormat="1" applyFont="1" applyFill="1" applyBorder="1" applyAlignment="1">
      <alignment horizontal="center" vertical="center" wrapText="1"/>
    </xf>
    <xf numFmtId="0" fontId="2" fillId="4" borderId="17" xfId="2" applyFont="1" applyFill="1" applyBorder="1" applyAlignment="1" applyProtection="1">
      <alignment vertical="center" wrapText="1"/>
    </xf>
    <xf numFmtId="0" fontId="2" fillId="4" borderId="3" xfId="2" applyFont="1" applyFill="1" applyBorder="1" applyAlignment="1" applyProtection="1">
      <alignment horizontal="center" vertical="center" wrapText="1"/>
    </xf>
    <xf numFmtId="1" fontId="2" fillId="5" borderId="3" xfId="2" applyNumberFormat="1" applyFont="1" applyFill="1" applyBorder="1" applyAlignment="1" applyProtection="1">
      <alignment horizontal="center" vertical="center"/>
    </xf>
    <xf numFmtId="2" fontId="2" fillId="4" borderId="10" xfId="2" applyNumberFormat="1" applyFont="1" applyFill="1" applyBorder="1" applyAlignment="1">
      <alignment horizontal="center" vertical="center" wrapText="1"/>
    </xf>
    <xf numFmtId="0" fontId="2" fillId="4" borderId="16" xfId="2" applyFont="1" applyFill="1" applyBorder="1" applyAlignment="1" applyProtection="1">
      <alignment vertical="center" wrapText="1"/>
    </xf>
    <xf numFmtId="0" fontId="2" fillId="4" borderId="16" xfId="2" applyFont="1" applyFill="1" applyBorder="1" applyAlignment="1" applyProtection="1">
      <alignment horizontal="center" vertical="center" wrapText="1"/>
    </xf>
    <xf numFmtId="1" fontId="2" fillId="4" borderId="16" xfId="2" applyNumberFormat="1" applyFont="1" applyFill="1" applyBorder="1" applyAlignment="1" applyProtection="1">
      <alignment horizontal="center" vertical="center"/>
    </xf>
    <xf numFmtId="2" fontId="2" fillId="4" borderId="16" xfId="2" applyNumberFormat="1" applyFont="1" applyFill="1" applyBorder="1" applyAlignment="1">
      <alignment horizontal="center" vertical="center" wrapText="1"/>
    </xf>
    <xf numFmtId="9" fontId="2" fillId="4" borderId="16" xfId="2" applyNumberFormat="1" applyFont="1" applyFill="1" applyBorder="1" applyAlignment="1">
      <alignment horizontal="center" vertical="center" wrapText="1"/>
    </xf>
    <xf numFmtId="4" fontId="2" fillId="4" borderId="16" xfId="2" applyNumberFormat="1" applyFont="1" applyFill="1" applyBorder="1" applyAlignment="1">
      <alignment horizontal="center" vertical="center" wrapText="1"/>
    </xf>
    <xf numFmtId="0" fontId="2" fillId="4" borderId="16" xfId="2" applyFont="1" applyFill="1" applyBorder="1" applyAlignment="1">
      <alignment horizontal="center" vertical="center" wrapText="1"/>
    </xf>
    <xf numFmtId="0" fontId="2" fillId="4" borderId="11" xfId="2" applyFont="1" applyFill="1" applyBorder="1" applyAlignment="1" applyProtection="1">
      <alignment vertical="center" wrapText="1"/>
    </xf>
    <xf numFmtId="0" fontId="2" fillId="4" borderId="11" xfId="2" applyFont="1" applyFill="1" applyBorder="1" applyAlignment="1" applyProtection="1">
      <alignment horizontal="center" vertical="center" wrapText="1"/>
    </xf>
    <xf numFmtId="1" fontId="2" fillId="4" borderId="11" xfId="2" applyNumberFormat="1" applyFont="1" applyFill="1" applyBorder="1" applyAlignment="1" applyProtection="1">
      <alignment horizontal="center" vertical="center"/>
    </xf>
    <xf numFmtId="2" fontId="2" fillId="4" borderId="11" xfId="2" applyNumberFormat="1" applyFont="1" applyFill="1" applyBorder="1" applyAlignment="1">
      <alignment horizontal="center" vertical="center" wrapText="1"/>
    </xf>
    <xf numFmtId="0" fontId="2" fillId="4" borderId="8" xfId="2" applyFont="1" applyFill="1" applyBorder="1" applyAlignment="1" applyProtection="1">
      <alignment vertical="center" wrapText="1"/>
    </xf>
    <xf numFmtId="0" fontId="2" fillId="4" borderId="8" xfId="2" applyFont="1" applyFill="1" applyBorder="1" applyAlignment="1" applyProtection="1">
      <alignment horizontal="center" vertical="center" wrapText="1"/>
    </xf>
    <xf numFmtId="1" fontId="2" fillId="4" borderId="8" xfId="2" applyNumberFormat="1" applyFont="1" applyFill="1" applyBorder="1" applyAlignment="1" applyProtection="1">
      <alignment horizontal="center" vertical="center"/>
    </xf>
    <xf numFmtId="164" fontId="2" fillId="2" borderId="18" xfId="2" applyNumberFormat="1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 wrapText="1"/>
    </xf>
    <xf numFmtId="1" fontId="8" fillId="0" borderId="15" xfId="2" applyNumberFormat="1" applyFont="1" applyBorder="1" applyAlignment="1" applyProtection="1">
      <alignment horizontal="center" vertical="center" wrapText="1"/>
    </xf>
    <xf numFmtId="0" fontId="8" fillId="0" borderId="15" xfId="2" applyFont="1" applyBorder="1" applyAlignment="1" applyProtection="1">
      <alignment horizontal="center" vertical="center" wrapText="1"/>
    </xf>
    <xf numFmtId="1" fontId="8" fillId="0" borderId="15" xfId="2" applyNumberFormat="1" applyFont="1" applyFill="1" applyBorder="1" applyAlignment="1" applyProtection="1">
      <alignment horizontal="center" vertical="center" wrapText="1"/>
    </xf>
    <xf numFmtId="3" fontId="8" fillId="0" borderId="15" xfId="2" applyNumberFormat="1" applyFont="1" applyBorder="1" applyAlignment="1" applyProtection="1">
      <alignment horizontal="center" vertical="center" wrapText="1"/>
    </xf>
    <xf numFmtId="3" fontId="8" fillId="0" borderId="15" xfId="2" applyNumberFormat="1" applyFont="1" applyFill="1" applyBorder="1" applyAlignment="1" applyProtection="1">
      <alignment horizontal="center" vertical="center" wrapText="1"/>
      <protection locked="0"/>
    </xf>
    <xf numFmtId="1" fontId="8" fillId="0" borderId="15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2" applyFont="1" applyBorder="1" applyAlignment="1">
      <alignment horizontal="center" vertical="center" wrapText="1"/>
    </xf>
    <xf numFmtId="0" fontId="8" fillId="0" borderId="0" xfId="2" applyFont="1" applyBorder="1" applyAlignment="1">
      <alignment vertical="center"/>
    </xf>
    <xf numFmtId="1" fontId="5" fillId="0" borderId="3" xfId="2" applyNumberFormat="1" applyFont="1" applyFill="1" applyBorder="1" applyAlignment="1" applyProtection="1">
      <alignment horizontal="left" vertical="center" wrapText="1"/>
    </xf>
    <xf numFmtId="1" fontId="5" fillId="0" borderId="4" xfId="2" applyNumberFormat="1" applyFont="1" applyFill="1" applyBorder="1" applyAlignment="1">
      <alignment horizontal="left" vertical="center" wrapText="1"/>
    </xf>
    <xf numFmtId="0" fontId="5" fillId="0" borderId="19" xfId="2" applyFont="1" applyFill="1" applyBorder="1" applyAlignment="1" applyProtection="1">
      <alignment horizontal="left" vertical="center" wrapText="1"/>
    </xf>
    <xf numFmtId="0" fontId="5" fillId="0" borderId="4" xfId="2" applyFont="1" applyFill="1" applyBorder="1" applyAlignment="1" applyProtection="1">
      <alignment horizontal="left" vertical="center" wrapText="1"/>
    </xf>
    <xf numFmtId="0" fontId="5" fillId="2" borderId="0" xfId="2" applyFont="1" applyFill="1" applyBorder="1" applyAlignment="1">
      <alignment vertical="center"/>
    </xf>
    <xf numFmtId="1" fontId="2" fillId="5" borderId="15" xfId="2" applyNumberFormat="1" applyFont="1" applyFill="1" applyBorder="1" applyAlignment="1" applyProtection="1">
      <alignment horizontal="center" vertical="center"/>
    </xf>
    <xf numFmtId="164" fontId="2" fillId="4" borderId="10" xfId="2" applyNumberFormat="1" applyFont="1" applyFill="1" applyBorder="1" applyAlignment="1">
      <alignment horizontal="center" vertical="center" wrapText="1"/>
    </xf>
    <xf numFmtId="165" fontId="2" fillId="4" borderId="10" xfId="2" applyNumberFormat="1" applyFont="1" applyFill="1" applyBorder="1" applyAlignment="1">
      <alignment horizontal="center" vertical="center" wrapText="1"/>
    </xf>
    <xf numFmtId="1" fontId="5" fillId="0" borderId="0" xfId="2" applyNumberFormat="1" applyFont="1" applyFill="1" applyBorder="1" applyAlignment="1">
      <alignment horizontal="right" vertical="center" wrapText="1"/>
    </xf>
    <xf numFmtId="164" fontId="5" fillId="0" borderId="0" xfId="2" applyNumberFormat="1" applyFont="1" applyBorder="1" applyAlignment="1">
      <alignment horizontal="center" vertical="center" wrapText="1"/>
    </xf>
    <xf numFmtId="165" fontId="5" fillId="0" borderId="0" xfId="2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3" fontId="10" fillId="0" borderId="0" xfId="0" applyNumberFormat="1" applyFont="1" applyAlignment="1">
      <alignment horizontal="center" vertical="center"/>
    </xf>
    <xf numFmtId="0" fontId="2" fillId="4" borderId="21" xfId="2" applyFont="1" applyFill="1" applyBorder="1" applyAlignment="1" applyProtection="1">
      <alignment vertical="center" wrapText="1"/>
    </xf>
    <xf numFmtId="0" fontId="2" fillId="4" borderId="21" xfId="2" applyFont="1" applyFill="1" applyBorder="1" applyAlignment="1" applyProtection="1">
      <alignment horizontal="center" vertical="center" wrapText="1"/>
    </xf>
    <xf numFmtId="1" fontId="2" fillId="4" borderId="22" xfId="2" applyNumberFormat="1" applyFont="1" applyFill="1" applyBorder="1" applyAlignment="1" applyProtection="1">
      <alignment horizontal="center" vertical="center"/>
    </xf>
    <xf numFmtId="0" fontId="2" fillId="2" borderId="0" xfId="2" applyFont="1" applyFill="1" applyBorder="1" applyAlignment="1">
      <alignment horizontal="center" vertical="center" wrapText="1"/>
    </xf>
    <xf numFmtId="1" fontId="2" fillId="0" borderId="11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0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1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11" fillId="0" borderId="2" xfId="1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21" xfId="0" applyNumberFormat="1" applyFont="1" applyFill="1" applyBorder="1" applyAlignment="1" applyProtection="1">
      <alignment horizontal="center" vertical="center" wrapText="1"/>
    </xf>
    <xf numFmtId="0" fontId="2" fillId="0" borderId="20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1" fillId="0" borderId="16" xfId="2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4" fontId="2" fillId="0" borderId="0" xfId="2" applyNumberFormat="1" applyFont="1" applyFill="1" applyBorder="1" applyAlignment="1">
      <alignment vertical="top"/>
    </xf>
    <xf numFmtId="3" fontId="8" fillId="0" borderId="15" xfId="2" applyNumberFormat="1" applyFont="1" applyFill="1" applyBorder="1" applyAlignment="1" applyProtection="1">
      <alignment horizontal="center" vertical="center" wrapText="1"/>
    </xf>
    <xf numFmtId="3" fontId="3" fillId="0" borderId="2" xfId="2" applyNumberFormat="1" applyFont="1" applyFill="1" applyBorder="1" applyAlignment="1" applyProtection="1">
      <alignment horizontal="center" vertical="center" wrapText="1"/>
    </xf>
    <xf numFmtId="1" fontId="2" fillId="0" borderId="23" xfId="2" applyNumberFormat="1" applyFont="1" applyFill="1" applyBorder="1" applyAlignment="1">
      <alignment horizontal="center" vertical="center" wrapText="1"/>
    </xf>
    <xf numFmtId="1" fontId="2" fillId="0" borderId="24" xfId="2" applyNumberFormat="1" applyFont="1" applyFill="1" applyBorder="1" applyAlignment="1">
      <alignment horizontal="center" vertical="center" wrapText="1"/>
    </xf>
    <xf numFmtId="1" fontId="2" fillId="0" borderId="1" xfId="2" applyNumberFormat="1" applyFont="1" applyFill="1" applyBorder="1" applyAlignment="1">
      <alignment horizontal="center" vertical="center" wrapText="1"/>
    </xf>
    <xf numFmtId="1" fontId="2" fillId="0" borderId="25" xfId="2" applyNumberFormat="1" applyFont="1" applyFill="1" applyBorder="1" applyAlignment="1">
      <alignment horizontal="center" vertical="center" wrapText="1"/>
    </xf>
    <xf numFmtId="3" fontId="7" fillId="0" borderId="10" xfId="2" applyNumberFormat="1" applyFont="1" applyFill="1" applyBorder="1" applyAlignment="1" applyProtection="1">
      <alignment horizontal="center" vertical="center"/>
    </xf>
    <xf numFmtId="3" fontId="2" fillId="0" borderId="16" xfId="2" applyNumberFormat="1" applyFont="1" applyFill="1" applyBorder="1" applyAlignment="1" applyProtection="1">
      <alignment horizontal="center" vertical="center"/>
    </xf>
    <xf numFmtId="3" fontId="2" fillId="0" borderId="13" xfId="2" applyNumberFormat="1" applyFont="1" applyFill="1" applyBorder="1" applyAlignment="1" applyProtection="1">
      <alignment horizontal="center" vertical="center"/>
    </xf>
    <xf numFmtId="3" fontId="2" fillId="0" borderId="1" xfId="2" applyNumberFormat="1" applyFont="1" applyFill="1" applyBorder="1" applyAlignment="1" applyProtection="1">
      <alignment horizontal="center" vertical="center"/>
    </xf>
    <xf numFmtId="3" fontId="2" fillId="0" borderId="24" xfId="2" applyNumberFormat="1" applyFont="1" applyFill="1" applyBorder="1" applyAlignment="1" applyProtection="1">
      <alignment horizontal="center" vertical="center"/>
    </xf>
    <xf numFmtId="3" fontId="7" fillId="0" borderId="24" xfId="2" applyNumberFormat="1" applyFont="1" applyFill="1" applyBorder="1" applyAlignment="1" applyProtection="1">
      <alignment horizontal="center" vertical="center"/>
    </xf>
    <xf numFmtId="3" fontId="2" fillId="0" borderId="25" xfId="2" applyNumberFormat="1" applyFont="1" applyFill="1" applyBorder="1" applyAlignment="1" applyProtection="1">
      <alignment horizontal="center" vertical="center"/>
    </xf>
    <xf numFmtId="3" fontId="2" fillId="0" borderId="3" xfId="2" applyNumberFormat="1" applyFont="1" applyFill="1" applyBorder="1" applyAlignment="1" applyProtection="1">
      <alignment horizontal="center" vertical="center"/>
    </xf>
    <xf numFmtId="3" fontId="2" fillId="0" borderId="10" xfId="2" applyNumberFormat="1" applyFont="1" applyFill="1" applyBorder="1" applyAlignment="1" applyProtection="1">
      <alignment horizontal="center" vertical="center"/>
    </xf>
    <xf numFmtId="3" fontId="7" fillId="0" borderId="16" xfId="2" applyNumberFormat="1" applyFont="1" applyFill="1" applyBorder="1" applyAlignment="1" applyProtection="1">
      <alignment horizontal="center" vertical="center"/>
    </xf>
    <xf numFmtId="3" fontId="2" fillId="0" borderId="26" xfId="2" applyNumberFormat="1" applyFont="1" applyFill="1" applyBorder="1" applyAlignment="1" applyProtection="1">
      <alignment horizontal="center" vertical="center"/>
    </xf>
    <xf numFmtId="3" fontId="2" fillId="0" borderId="27" xfId="2" applyNumberFormat="1" applyFont="1" applyFill="1" applyBorder="1" applyAlignment="1" applyProtection="1">
      <alignment horizontal="center" vertical="center"/>
    </xf>
    <xf numFmtId="3" fontId="10" fillId="0" borderId="0" xfId="0" applyNumberFormat="1" applyFont="1" applyFill="1" applyAlignment="1">
      <alignment horizontal="center" vertical="center"/>
    </xf>
    <xf numFmtId="3" fontId="2" fillId="0" borderId="0" xfId="2" applyNumberFormat="1" applyFont="1" applyFill="1" applyBorder="1" applyAlignment="1">
      <alignment horizontal="center" vertical="top"/>
    </xf>
    <xf numFmtId="1" fontId="2" fillId="0" borderId="28" xfId="2" applyNumberFormat="1" applyFont="1" applyBorder="1" applyAlignment="1">
      <alignment horizontal="center" vertical="center" wrapText="1"/>
    </xf>
    <xf numFmtId="1" fontId="2" fillId="2" borderId="20" xfId="2" applyNumberFormat="1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1" fontId="2" fillId="2" borderId="0" xfId="2" applyNumberFormat="1" applyFont="1" applyFill="1" applyBorder="1" applyAlignment="1">
      <alignment horizontal="center" vertical="center" wrapText="1"/>
    </xf>
    <xf numFmtId="1" fontId="5" fillId="0" borderId="19" xfId="2" applyNumberFormat="1" applyFont="1" applyFill="1" applyBorder="1" applyAlignment="1">
      <alignment horizontal="left" vertical="center" wrapText="1"/>
    </xf>
    <xf numFmtId="1" fontId="2" fillId="4" borderId="16" xfId="2" applyNumberFormat="1" applyFont="1" applyFill="1" applyBorder="1" applyAlignment="1">
      <alignment horizontal="center" vertical="center" wrapText="1"/>
    </xf>
    <xf numFmtId="164" fontId="2" fillId="4" borderId="16" xfId="2" applyNumberFormat="1" applyFont="1" applyFill="1" applyBorder="1" applyAlignment="1">
      <alignment horizontal="center" vertical="center" wrapText="1"/>
    </xf>
    <xf numFmtId="165" fontId="2" fillId="4" borderId="16" xfId="2" applyNumberFormat="1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 applyProtection="1">
      <alignment horizontal="center" vertical="center" wrapText="1"/>
    </xf>
    <xf numFmtId="165" fontId="2" fillId="4" borderId="18" xfId="2" applyNumberFormat="1" applyFont="1" applyFill="1" applyBorder="1" applyAlignment="1">
      <alignment horizontal="center" vertical="center" wrapText="1"/>
    </xf>
    <xf numFmtId="164" fontId="5" fillId="4" borderId="1" xfId="2" applyNumberFormat="1" applyFont="1" applyFill="1" applyBorder="1" applyAlignment="1">
      <alignment horizontal="center" vertical="center" wrapText="1"/>
    </xf>
    <xf numFmtId="165" fontId="5" fillId="4" borderId="18" xfId="2" applyNumberFormat="1" applyFont="1" applyFill="1" applyBorder="1" applyAlignment="1">
      <alignment horizontal="center" vertical="center" wrapText="1"/>
    </xf>
    <xf numFmtId="9" fontId="2" fillId="2" borderId="34" xfId="2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3" borderId="0" xfId="0" applyFill="1" applyBorder="1"/>
    <xf numFmtId="0" fontId="0" fillId="0" borderId="3" xfId="0" applyFill="1" applyBorder="1"/>
    <xf numFmtId="0" fontId="2" fillId="0" borderId="0" xfId="2" applyFont="1" applyFill="1" applyBorder="1" applyAlignment="1" applyProtection="1">
      <alignment horizontal="center" vertical="center" wrapText="1"/>
    </xf>
    <xf numFmtId="0" fontId="0" fillId="0" borderId="31" xfId="0" applyFill="1" applyBorder="1"/>
    <xf numFmtId="0" fontId="0" fillId="0" borderId="32" xfId="0" applyFill="1" applyBorder="1"/>
    <xf numFmtId="0" fontId="0" fillId="0" borderId="33" xfId="0" applyFill="1" applyBorder="1"/>
    <xf numFmtId="0" fontId="0" fillId="0" borderId="30" xfId="0" applyFill="1" applyBorder="1"/>
  </cellXfs>
  <cellStyles count="3">
    <cellStyle name="Dziesiętny" xfId="1" builtinId="3"/>
    <cellStyle name="Excel Built-in Normal" xfId="2"/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23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C3C3C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"/>
  <sheetViews>
    <sheetView tabSelected="1" view="pageBreakPreview" topLeftCell="A124" zoomScale="90" zoomScaleNormal="100" zoomScaleSheetLayoutView="90" zoomScalePageLayoutView="90" workbookViewId="0">
      <selection activeCell="O21" sqref="O21"/>
    </sheetView>
  </sheetViews>
  <sheetFormatPr defaultColWidth="11" defaultRowHeight="12.75" x14ac:dyDescent="0.2"/>
  <cols>
    <col min="1" max="1" width="4.42578125" style="1" customWidth="1"/>
    <col min="2" max="2" width="38" style="2" customWidth="1"/>
    <col min="3" max="3" width="12.42578125" style="1" customWidth="1"/>
    <col min="4" max="4" width="12.42578125" style="167" customWidth="1"/>
    <col min="5" max="5" width="5.42578125" style="1" bestFit="1" customWidth="1"/>
    <col min="6" max="6" width="8.28515625" style="187" customWidth="1"/>
    <col min="7" max="7" width="10.140625" style="3" customWidth="1"/>
    <col min="8" max="8" width="5" style="4" customWidth="1"/>
    <col min="9" max="9" width="9.5703125" style="4" customWidth="1"/>
    <col min="10" max="10" width="12.7109375" style="5" customWidth="1"/>
    <col min="11" max="11" width="13.42578125" style="5" customWidth="1"/>
    <col min="12" max="12" width="11.140625" style="2" customWidth="1"/>
    <col min="13" max="16384" width="11" style="6"/>
  </cols>
  <sheetData>
    <row r="1" spans="1:12" s="130" customFormat="1" x14ac:dyDescent="0.2">
      <c r="A1" s="15"/>
      <c r="B1" s="139"/>
      <c r="C1" s="62"/>
      <c r="D1" s="62"/>
      <c r="E1" s="62"/>
      <c r="F1" s="62"/>
      <c r="G1" s="62"/>
      <c r="H1" s="62"/>
      <c r="I1" s="62"/>
      <c r="J1" s="140"/>
      <c r="K1" s="141"/>
      <c r="L1" s="19"/>
    </row>
    <row r="2" spans="1:12" s="130" customFormat="1" ht="27" x14ac:dyDescent="0.2">
      <c r="A2" s="7" t="s">
        <v>0</v>
      </c>
      <c r="B2" s="8" t="s">
        <v>1</v>
      </c>
      <c r="C2" s="8" t="s">
        <v>2</v>
      </c>
      <c r="D2" s="9" t="s">
        <v>61</v>
      </c>
      <c r="E2" s="7" t="s">
        <v>3</v>
      </c>
      <c r="F2" s="169" t="s">
        <v>58</v>
      </c>
      <c r="G2" s="10" t="s">
        <v>4</v>
      </c>
      <c r="H2" s="11" t="s">
        <v>5</v>
      </c>
      <c r="I2" s="11" t="s">
        <v>6</v>
      </c>
      <c r="J2" s="12" t="s">
        <v>7</v>
      </c>
      <c r="K2" s="12" t="s">
        <v>8</v>
      </c>
      <c r="L2" s="122" t="s">
        <v>59</v>
      </c>
    </row>
    <row r="3" spans="1:12" s="130" customFormat="1" ht="11.25" x14ac:dyDescent="0.2">
      <c r="A3" s="123">
        <v>1</v>
      </c>
      <c r="B3" s="124">
        <v>2</v>
      </c>
      <c r="C3" s="124">
        <v>3</v>
      </c>
      <c r="D3" s="125">
        <v>4</v>
      </c>
      <c r="E3" s="123">
        <v>5</v>
      </c>
      <c r="F3" s="168">
        <v>6</v>
      </c>
      <c r="G3" s="127">
        <v>7</v>
      </c>
      <c r="H3" s="128">
        <v>8</v>
      </c>
      <c r="I3" s="128">
        <v>9</v>
      </c>
      <c r="J3" s="126">
        <v>10</v>
      </c>
      <c r="K3" s="126">
        <v>11</v>
      </c>
      <c r="L3" s="129">
        <v>12</v>
      </c>
    </row>
    <row r="4" spans="1:12" s="13" customFormat="1" ht="16.5" customHeight="1" x14ac:dyDescent="0.2">
      <c r="A4" s="14"/>
      <c r="B4" s="131" t="s">
        <v>73</v>
      </c>
      <c r="C4" s="203"/>
      <c r="D4" s="203"/>
      <c r="E4" s="203"/>
      <c r="F4" s="203"/>
      <c r="G4" s="203"/>
      <c r="H4" s="203"/>
      <c r="I4" s="203"/>
      <c r="J4" s="203"/>
      <c r="K4" s="203"/>
      <c r="L4" s="203"/>
    </row>
    <row r="5" spans="1:12" s="34" customFormat="1" ht="30" customHeight="1" x14ac:dyDescent="0.2">
      <c r="A5" s="35">
        <v>1</v>
      </c>
      <c r="B5" s="59" t="s">
        <v>80</v>
      </c>
      <c r="C5" s="35" t="s">
        <v>9</v>
      </c>
      <c r="D5" s="148"/>
      <c r="E5" s="35" t="s">
        <v>10</v>
      </c>
      <c r="F5" s="170">
        <v>45000</v>
      </c>
      <c r="G5" s="43"/>
      <c r="H5" s="44"/>
      <c r="I5" s="60">
        <f>G5+H5*G5</f>
        <v>0</v>
      </c>
      <c r="J5" s="36">
        <f>F5*G5</f>
        <v>0</v>
      </c>
      <c r="K5" s="52">
        <f>F5*I5</f>
        <v>0</v>
      </c>
      <c r="L5" s="37"/>
    </row>
    <row r="6" spans="1:12" s="34" customFormat="1" ht="30" customHeight="1" x14ac:dyDescent="0.2">
      <c r="A6" s="53">
        <v>2</v>
      </c>
      <c r="B6" s="51" t="s">
        <v>81</v>
      </c>
      <c r="C6" s="53" t="s">
        <v>11</v>
      </c>
      <c r="D6" s="149"/>
      <c r="E6" s="35" t="s">
        <v>10</v>
      </c>
      <c r="F6" s="171">
        <v>65000</v>
      </c>
      <c r="G6" s="29"/>
      <c r="H6" s="44"/>
      <c r="I6" s="60">
        <f t="shared" ref="I6:I8" si="0">G6+H6*G6</f>
        <v>0</v>
      </c>
      <c r="J6" s="36">
        <f>F6*G6</f>
        <v>0</v>
      </c>
      <c r="K6" s="52">
        <f>F6*I6</f>
        <v>0</v>
      </c>
      <c r="L6" s="37"/>
    </row>
    <row r="7" spans="1:12" s="34" customFormat="1" ht="30" customHeight="1" x14ac:dyDescent="0.2">
      <c r="A7" s="54">
        <v>3</v>
      </c>
      <c r="B7" s="51" t="s">
        <v>82</v>
      </c>
      <c r="C7" s="53" t="s">
        <v>12</v>
      </c>
      <c r="D7" s="149"/>
      <c r="E7" s="35" t="s">
        <v>10</v>
      </c>
      <c r="F7" s="171">
        <v>126000</v>
      </c>
      <c r="G7" s="29"/>
      <c r="H7" s="44"/>
      <c r="I7" s="60">
        <f t="shared" si="0"/>
        <v>0</v>
      </c>
      <c r="J7" s="36">
        <f>F7*G7</f>
        <v>0</v>
      </c>
      <c r="K7" s="52">
        <f>F7*I7</f>
        <v>0</v>
      </c>
      <c r="L7" s="37"/>
    </row>
    <row r="8" spans="1:12" s="34" customFormat="1" ht="30" customHeight="1" thickBot="1" x14ac:dyDescent="0.25">
      <c r="A8" s="49">
        <v>4</v>
      </c>
      <c r="B8" s="61" t="s">
        <v>82</v>
      </c>
      <c r="C8" s="53" t="s">
        <v>13</v>
      </c>
      <c r="D8" s="149"/>
      <c r="E8" s="35" t="s">
        <v>10</v>
      </c>
      <c r="F8" s="171">
        <v>120000</v>
      </c>
      <c r="G8" s="29"/>
      <c r="H8" s="44"/>
      <c r="I8" s="60">
        <f t="shared" si="0"/>
        <v>0</v>
      </c>
      <c r="J8" s="36">
        <f>F8*G8</f>
        <v>0</v>
      </c>
      <c r="K8" s="52">
        <f>F8*I8</f>
        <v>0</v>
      </c>
      <c r="L8" s="37"/>
    </row>
    <row r="9" spans="1:12" s="20" customFormat="1" ht="20.100000000000001" customHeight="1" thickBot="1" x14ac:dyDescent="0.25">
      <c r="A9" s="15"/>
      <c r="B9" s="16" t="s">
        <v>14</v>
      </c>
      <c r="C9" s="201"/>
      <c r="D9" s="201"/>
      <c r="E9" s="201"/>
      <c r="F9" s="201"/>
      <c r="G9" s="201"/>
      <c r="H9" s="201"/>
      <c r="I9" s="201"/>
      <c r="J9" s="17">
        <f>SUM(J5:J8)</f>
        <v>0</v>
      </c>
      <c r="K9" s="18">
        <f>SUM(K5:K8)</f>
        <v>0</v>
      </c>
      <c r="L9" s="19"/>
    </row>
    <row r="10" spans="1:12" s="20" customFormat="1" ht="15.75" customHeight="1" thickBot="1" x14ac:dyDescent="0.25">
      <c r="A10" s="202"/>
      <c r="B10" s="202"/>
      <c r="C10" s="202"/>
      <c r="D10" s="202"/>
      <c r="E10" s="202"/>
      <c r="F10" s="202"/>
      <c r="G10" s="202"/>
      <c r="H10" s="202"/>
      <c r="I10" s="202"/>
      <c r="J10" s="202"/>
      <c r="K10" s="202"/>
      <c r="L10" s="202"/>
    </row>
    <row r="11" spans="1:12" s="20" customFormat="1" ht="20.100000000000001" customHeight="1" thickBot="1" x14ac:dyDescent="0.25">
      <c r="A11" s="15"/>
      <c r="B11" s="132" t="s">
        <v>15</v>
      </c>
      <c r="C11" s="201"/>
      <c r="D11" s="201"/>
      <c r="E11" s="201"/>
      <c r="F11" s="201"/>
      <c r="G11" s="201"/>
      <c r="H11" s="201"/>
      <c r="I11" s="201"/>
      <c r="J11" s="201"/>
      <c r="K11" s="201"/>
      <c r="L11" s="201"/>
    </row>
    <row r="12" spans="1:12" s="34" customFormat="1" ht="21.95" customHeight="1" x14ac:dyDescent="0.2">
      <c r="A12" s="49">
        <v>1</v>
      </c>
      <c r="B12" s="50" t="s">
        <v>16</v>
      </c>
      <c r="C12" s="28" t="s">
        <v>17</v>
      </c>
      <c r="D12" s="150"/>
      <c r="E12" s="28" t="s">
        <v>33</v>
      </c>
      <c r="F12" s="172">
        <v>24</v>
      </c>
      <c r="G12" s="41"/>
      <c r="H12" s="42"/>
      <c r="I12" s="30">
        <f>G12+H12*G12</f>
        <v>0</v>
      </c>
      <c r="J12" s="31">
        <f>F12*G12</f>
        <v>0</v>
      </c>
      <c r="K12" s="32">
        <f>F12*I12</f>
        <v>0</v>
      </c>
      <c r="L12" s="33"/>
    </row>
    <row r="13" spans="1:12" s="34" customFormat="1" ht="21.95" customHeight="1" x14ac:dyDescent="0.2">
      <c r="A13" s="49">
        <v>2</v>
      </c>
      <c r="B13" s="51" t="s">
        <v>16</v>
      </c>
      <c r="C13" s="35" t="s">
        <v>18</v>
      </c>
      <c r="D13" s="148"/>
      <c r="E13" s="35" t="s">
        <v>33</v>
      </c>
      <c r="F13" s="170">
        <v>80</v>
      </c>
      <c r="G13" s="43"/>
      <c r="H13" s="42"/>
      <c r="I13" s="30">
        <f t="shared" ref="I13:I26" si="1">G13+H13*G13</f>
        <v>0</v>
      </c>
      <c r="J13" s="31">
        <f t="shared" ref="J13:J26" si="2">F13*G13</f>
        <v>0</v>
      </c>
      <c r="K13" s="32">
        <f t="shared" ref="K13:K26" si="3">F13*I13</f>
        <v>0</v>
      </c>
      <c r="L13" s="33"/>
    </row>
    <row r="14" spans="1:12" s="34" customFormat="1" ht="21.95" customHeight="1" x14ac:dyDescent="0.2">
      <c r="A14" s="49">
        <v>3</v>
      </c>
      <c r="B14" s="51" t="s">
        <v>16</v>
      </c>
      <c r="C14" s="53" t="s">
        <v>19</v>
      </c>
      <c r="D14" s="149"/>
      <c r="E14" s="53" t="s">
        <v>33</v>
      </c>
      <c r="F14" s="171">
        <v>120</v>
      </c>
      <c r="G14" s="29"/>
      <c r="H14" s="42"/>
      <c r="I14" s="30">
        <f t="shared" si="1"/>
        <v>0</v>
      </c>
      <c r="J14" s="31">
        <f t="shared" si="2"/>
        <v>0</v>
      </c>
      <c r="K14" s="32">
        <f t="shared" si="3"/>
        <v>0</v>
      </c>
      <c r="L14" s="33"/>
    </row>
    <row r="15" spans="1:12" s="34" customFormat="1" ht="21.95" customHeight="1" x14ac:dyDescent="0.2">
      <c r="A15" s="49">
        <v>4</v>
      </c>
      <c r="B15" s="51" t="s">
        <v>16</v>
      </c>
      <c r="C15" s="53" t="s">
        <v>20</v>
      </c>
      <c r="D15" s="149"/>
      <c r="E15" s="53" t="s">
        <v>33</v>
      </c>
      <c r="F15" s="171">
        <v>140</v>
      </c>
      <c r="G15" s="29"/>
      <c r="H15" s="42"/>
      <c r="I15" s="30">
        <f t="shared" si="1"/>
        <v>0</v>
      </c>
      <c r="J15" s="31">
        <f t="shared" si="2"/>
        <v>0</v>
      </c>
      <c r="K15" s="32">
        <f t="shared" si="3"/>
        <v>0</v>
      </c>
      <c r="L15" s="33"/>
    </row>
    <row r="16" spans="1:12" s="34" customFormat="1" ht="26.25" customHeight="1" x14ac:dyDescent="0.2">
      <c r="A16" s="49">
        <v>5</v>
      </c>
      <c r="B16" s="51" t="s">
        <v>16</v>
      </c>
      <c r="C16" s="53" t="s">
        <v>57</v>
      </c>
      <c r="D16" s="149"/>
      <c r="E16" s="53" t="s">
        <v>33</v>
      </c>
      <c r="F16" s="171">
        <v>180</v>
      </c>
      <c r="G16" s="29"/>
      <c r="H16" s="42"/>
      <c r="I16" s="30">
        <f t="shared" si="1"/>
        <v>0</v>
      </c>
      <c r="J16" s="31">
        <f t="shared" si="2"/>
        <v>0</v>
      </c>
      <c r="K16" s="32">
        <f t="shared" si="3"/>
        <v>0</v>
      </c>
      <c r="L16" s="33"/>
    </row>
    <row r="17" spans="1:12" s="34" customFormat="1" ht="21.95" customHeight="1" x14ac:dyDescent="0.2">
      <c r="A17" s="53">
        <v>6</v>
      </c>
      <c r="B17" s="51" t="s">
        <v>16</v>
      </c>
      <c r="C17" s="53" t="s">
        <v>21</v>
      </c>
      <c r="D17" s="149"/>
      <c r="E17" s="53" t="s">
        <v>33</v>
      </c>
      <c r="F17" s="171">
        <v>80</v>
      </c>
      <c r="G17" s="29"/>
      <c r="H17" s="42"/>
      <c r="I17" s="30">
        <f t="shared" si="1"/>
        <v>0</v>
      </c>
      <c r="J17" s="31">
        <f t="shared" si="2"/>
        <v>0</v>
      </c>
      <c r="K17" s="32">
        <f t="shared" si="3"/>
        <v>0</v>
      </c>
      <c r="L17" s="33"/>
    </row>
    <row r="18" spans="1:12" s="34" customFormat="1" ht="21.95" customHeight="1" x14ac:dyDescent="0.2">
      <c r="A18" s="53">
        <v>7</v>
      </c>
      <c r="B18" s="51" t="s">
        <v>16</v>
      </c>
      <c r="C18" s="53" t="s">
        <v>22</v>
      </c>
      <c r="D18" s="149"/>
      <c r="E18" s="53" t="s">
        <v>33</v>
      </c>
      <c r="F18" s="171">
        <v>50</v>
      </c>
      <c r="G18" s="29"/>
      <c r="H18" s="42"/>
      <c r="I18" s="30">
        <f t="shared" si="1"/>
        <v>0</v>
      </c>
      <c r="J18" s="31">
        <f t="shared" si="2"/>
        <v>0</v>
      </c>
      <c r="K18" s="32">
        <f t="shared" si="3"/>
        <v>0</v>
      </c>
      <c r="L18" s="33"/>
    </row>
    <row r="19" spans="1:12" s="34" customFormat="1" ht="21.95" customHeight="1" x14ac:dyDescent="0.2">
      <c r="A19" s="53">
        <v>8</v>
      </c>
      <c r="B19" s="51" t="s">
        <v>16</v>
      </c>
      <c r="C19" s="53" t="s">
        <v>23</v>
      </c>
      <c r="D19" s="149"/>
      <c r="E19" s="53" t="s">
        <v>33</v>
      </c>
      <c r="F19" s="171">
        <v>40</v>
      </c>
      <c r="G19" s="29"/>
      <c r="H19" s="42"/>
      <c r="I19" s="30">
        <f t="shared" si="1"/>
        <v>0</v>
      </c>
      <c r="J19" s="31">
        <f t="shared" si="2"/>
        <v>0</v>
      </c>
      <c r="K19" s="32">
        <f t="shared" si="3"/>
        <v>0</v>
      </c>
      <c r="L19" s="33"/>
    </row>
    <row r="20" spans="1:12" s="34" customFormat="1" ht="21.95" customHeight="1" x14ac:dyDescent="0.2">
      <c r="A20" s="53">
        <v>9</v>
      </c>
      <c r="B20" s="51" t="s">
        <v>24</v>
      </c>
      <c r="C20" s="53" t="s">
        <v>25</v>
      </c>
      <c r="D20" s="149"/>
      <c r="E20" s="53" t="s">
        <v>33</v>
      </c>
      <c r="F20" s="171">
        <v>28</v>
      </c>
      <c r="G20" s="29"/>
      <c r="H20" s="42"/>
      <c r="I20" s="30">
        <f t="shared" si="1"/>
        <v>0</v>
      </c>
      <c r="J20" s="31">
        <f t="shared" si="2"/>
        <v>0</v>
      </c>
      <c r="K20" s="32">
        <f t="shared" si="3"/>
        <v>0</v>
      </c>
      <c r="L20" s="33"/>
    </row>
    <row r="21" spans="1:12" s="34" customFormat="1" ht="21.95" customHeight="1" x14ac:dyDescent="0.2">
      <c r="A21" s="53">
        <v>10</v>
      </c>
      <c r="B21" s="51" t="s">
        <v>24</v>
      </c>
      <c r="C21" s="53" t="s">
        <v>26</v>
      </c>
      <c r="D21" s="149"/>
      <c r="E21" s="53" t="s">
        <v>33</v>
      </c>
      <c r="F21" s="171">
        <v>80</v>
      </c>
      <c r="G21" s="29"/>
      <c r="H21" s="42"/>
      <c r="I21" s="30">
        <f t="shared" si="1"/>
        <v>0</v>
      </c>
      <c r="J21" s="31">
        <f t="shared" si="2"/>
        <v>0</v>
      </c>
      <c r="K21" s="32">
        <f t="shared" si="3"/>
        <v>0</v>
      </c>
      <c r="L21" s="33"/>
    </row>
    <row r="22" spans="1:12" s="34" customFormat="1" ht="18.75" customHeight="1" x14ac:dyDescent="0.2">
      <c r="A22" s="53">
        <v>11</v>
      </c>
      <c r="B22" s="51" t="s">
        <v>24</v>
      </c>
      <c r="C22" s="53" t="s">
        <v>27</v>
      </c>
      <c r="D22" s="149"/>
      <c r="E22" s="53" t="s">
        <v>33</v>
      </c>
      <c r="F22" s="171">
        <v>80</v>
      </c>
      <c r="G22" s="29"/>
      <c r="H22" s="42"/>
      <c r="I22" s="30">
        <f t="shared" si="1"/>
        <v>0</v>
      </c>
      <c r="J22" s="31">
        <f t="shared" si="2"/>
        <v>0</v>
      </c>
      <c r="K22" s="32">
        <f t="shared" si="3"/>
        <v>0</v>
      </c>
      <c r="L22" s="33"/>
    </row>
    <row r="23" spans="1:12" s="34" customFormat="1" ht="19.5" customHeight="1" x14ac:dyDescent="0.2">
      <c r="A23" s="53">
        <v>12</v>
      </c>
      <c r="B23" s="51" t="s">
        <v>24</v>
      </c>
      <c r="C23" s="53" t="s">
        <v>28</v>
      </c>
      <c r="D23" s="149"/>
      <c r="E23" s="53" t="s">
        <v>33</v>
      </c>
      <c r="F23" s="171">
        <v>70</v>
      </c>
      <c r="G23" s="29"/>
      <c r="H23" s="42"/>
      <c r="I23" s="30">
        <f t="shared" si="1"/>
        <v>0</v>
      </c>
      <c r="J23" s="31">
        <f t="shared" si="2"/>
        <v>0</v>
      </c>
      <c r="K23" s="32">
        <f t="shared" si="3"/>
        <v>0</v>
      </c>
      <c r="L23" s="33"/>
    </row>
    <row r="24" spans="1:12" s="34" customFormat="1" ht="18.75" customHeight="1" x14ac:dyDescent="0.2">
      <c r="A24" s="53">
        <v>13</v>
      </c>
      <c r="B24" s="51" t="s">
        <v>24</v>
      </c>
      <c r="C24" s="53" t="s">
        <v>29</v>
      </c>
      <c r="D24" s="149"/>
      <c r="E24" s="53" t="s">
        <v>33</v>
      </c>
      <c r="F24" s="171">
        <v>60</v>
      </c>
      <c r="G24" s="29"/>
      <c r="H24" s="42"/>
      <c r="I24" s="30">
        <f t="shared" si="1"/>
        <v>0</v>
      </c>
      <c r="J24" s="31">
        <f t="shared" si="2"/>
        <v>0</v>
      </c>
      <c r="K24" s="32">
        <f t="shared" si="3"/>
        <v>0</v>
      </c>
      <c r="L24" s="33"/>
    </row>
    <row r="25" spans="1:12" s="34" customFormat="1" ht="20.25" customHeight="1" x14ac:dyDescent="0.2">
      <c r="A25" s="54">
        <v>14</v>
      </c>
      <c r="B25" s="55" t="s">
        <v>24</v>
      </c>
      <c r="C25" s="54" t="s">
        <v>30</v>
      </c>
      <c r="D25" s="151"/>
      <c r="E25" s="54" t="s">
        <v>33</v>
      </c>
      <c r="F25" s="173">
        <v>40</v>
      </c>
      <c r="G25" s="38"/>
      <c r="H25" s="42"/>
      <c r="I25" s="30">
        <f t="shared" si="1"/>
        <v>0</v>
      </c>
      <c r="J25" s="31">
        <f t="shared" si="2"/>
        <v>0</v>
      </c>
      <c r="K25" s="32">
        <f t="shared" si="3"/>
        <v>0</v>
      </c>
      <c r="L25" s="33"/>
    </row>
    <row r="26" spans="1:12" s="34" customFormat="1" ht="16.5" customHeight="1" thickBot="1" x14ac:dyDescent="0.25">
      <c r="A26" s="28">
        <v>15</v>
      </c>
      <c r="B26" s="56" t="s">
        <v>24</v>
      </c>
      <c r="C26" s="28" t="s">
        <v>31</v>
      </c>
      <c r="D26" s="150"/>
      <c r="E26" s="28" t="s">
        <v>33</v>
      </c>
      <c r="F26" s="172">
        <v>72</v>
      </c>
      <c r="G26" s="41"/>
      <c r="H26" s="42"/>
      <c r="I26" s="30">
        <f t="shared" si="1"/>
        <v>0</v>
      </c>
      <c r="J26" s="31">
        <f t="shared" si="2"/>
        <v>0</v>
      </c>
      <c r="K26" s="32">
        <f t="shared" si="3"/>
        <v>0</v>
      </c>
      <c r="L26" s="33"/>
    </row>
    <row r="27" spans="1:12" s="20" customFormat="1" ht="20.100000000000001" customHeight="1" thickBot="1" x14ac:dyDescent="0.25">
      <c r="A27" s="15"/>
      <c r="B27" s="16" t="s">
        <v>14</v>
      </c>
      <c r="C27" s="201"/>
      <c r="D27" s="201"/>
      <c r="E27" s="201"/>
      <c r="F27" s="201"/>
      <c r="G27" s="201"/>
      <c r="H27" s="201"/>
      <c r="I27" s="201"/>
      <c r="J27" s="17">
        <f>SUM(J12:J26)</f>
        <v>0</v>
      </c>
      <c r="K27" s="18">
        <f>SUM(K12:K26)</f>
        <v>0</v>
      </c>
      <c r="L27" s="19"/>
    </row>
    <row r="28" spans="1:12" s="20" customFormat="1" ht="23.25" customHeight="1" thickBot="1" x14ac:dyDescent="0.25">
      <c r="A28" s="202"/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</row>
    <row r="29" spans="1:12" s="20" customFormat="1" ht="18.75" customHeight="1" thickBot="1" x14ac:dyDescent="0.25">
      <c r="A29" s="188"/>
      <c r="B29" s="134" t="s">
        <v>40</v>
      </c>
      <c r="C29" s="208"/>
      <c r="D29" s="201"/>
      <c r="E29" s="201"/>
      <c r="F29" s="201"/>
      <c r="G29" s="201"/>
      <c r="H29" s="201"/>
      <c r="I29" s="201"/>
      <c r="J29" s="201"/>
      <c r="K29" s="201"/>
      <c r="L29" s="201"/>
    </row>
    <row r="30" spans="1:12" s="34" customFormat="1" ht="39.950000000000003" customHeight="1" x14ac:dyDescent="0.2">
      <c r="A30" s="96">
        <v>1</v>
      </c>
      <c r="B30" s="97" t="s">
        <v>44</v>
      </c>
      <c r="C30" s="89" t="s">
        <v>43</v>
      </c>
      <c r="D30" s="157"/>
      <c r="E30" s="90" t="s">
        <v>42</v>
      </c>
      <c r="F30" s="179">
        <v>120</v>
      </c>
      <c r="G30" s="91"/>
      <c r="H30" s="92"/>
      <c r="I30" s="93">
        <f>G30+H30*G30</f>
        <v>0</v>
      </c>
      <c r="J30" s="94">
        <f>F30*G30</f>
        <v>0</v>
      </c>
      <c r="K30" s="95">
        <f>F30*I30</f>
        <v>0</v>
      </c>
      <c r="L30" s="98"/>
    </row>
    <row r="31" spans="1:12" s="34" customFormat="1" ht="18.75" customHeight="1" x14ac:dyDescent="0.2">
      <c r="A31" s="88">
        <v>2</v>
      </c>
      <c r="B31" s="97" t="s">
        <v>45</v>
      </c>
      <c r="C31" s="89" t="s">
        <v>79</v>
      </c>
      <c r="D31" s="158"/>
      <c r="E31" s="90" t="s">
        <v>46</v>
      </c>
      <c r="F31" s="178">
        <v>800</v>
      </c>
      <c r="G31" s="91"/>
      <c r="H31" s="92"/>
      <c r="I31" s="93">
        <f t="shared" ref="I31:I37" si="4">G31+H31*G31</f>
        <v>0</v>
      </c>
      <c r="J31" s="94">
        <f t="shared" ref="J31:J37" si="5">F31*G31</f>
        <v>0</v>
      </c>
      <c r="K31" s="95">
        <f t="shared" ref="K31:K37" si="6">F31*I31</f>
        <v>0</v>
      </c>
      <c r="L31" s="98"/>
    </row>
    <row r="32" spans="1:12" s="34" customFormat="1" ht="30" customHeight="1" x14ac:dyDescent="0.2">
      <c r="A32" s="88">
        <v>3</v>
      </c>
      <c r="B32" s="102" t="s">
        <v>54</v>
      </c>
      <c r="C32" s="103" t="s">
        <v>74</v>
      </c>
      <c r="D32" s="159"/>
      <c r="E32" s="104" t="s">
        <v>42</v>
      </c>
      <c r="F32" s="181">
        <v>32</v>
      </c>
      <c r="G32" s="91"/>
      <c r="H32" s="92"/>
      <c r="I32" s="93">
        <f t="shared" si="4"/>
        <v>0</v>
      </c>
      <c r="J32" s="94">
        <f t="shared" si="5"/>
        <v>0</v>
      </c>
      <c r="K32" s="95">
        <f t="shared" si="6"/>
        <v>0</v>
      </c>
      <c r="L32" s="98"/>
    </row>
    <row r="33" spans="1:12" s="34" customFormat="1" ht="30" customHeight="1" x14ac:dyDescent="0.2">
      <c r="A33" s="96">
        <v>4</v>
      </c>
      <c r="B33" s="144" t="s">
        <v>65</v>
      </c>
      <c r="C33" s="145" t="s">
        <v>47</v>
      </c>
      <c r="D33" s="160"/>
      <c r="E33" s="146" t="s">
        <v>42</v>
      </c>
      <c r="F33" s="182">
        <v>3</v>
      </c>
      <c r="G33" s="105"/>
      <c r="H33" s="92"/>
      <c r="I33" s="93">
        <f t="shared" si="4"/>
        <v>0</v>
      </c>
      <c r="J33" s="94">
        <f t="shared" si="5"/>
        <v>0</v>
      </c>
      <c r="K33" s="95">
        <f t="shared" si="6"/>
        <v>0</v>
      </c>
      <c r="L33" s="98"/>
    </row>
    <row r="34" spans="1:12" s="34" customFormat="1" ht="27.75" customHeight="1" x14ac:dyDescent="0.2">
      <c r="A34" s="88">
        <v>5</v>
      </c>
      <c r="B34" s="99" t="s">
        <v>64</v>
      </c>
      <c r="C34" s="100" t="s">
        <v>43</v>
      </c>
      <c r="D34" s="161"/>
      <c r="E34" s="136" t="s">
        <v>42</v>
      </c>
      <c r="F34" s="180">
        <v>20</v>
      </c>
      <c r="G34" s="101"/>
      <c r="H34" s="92"/>
      <c r="I34" s="93">
        <f t="shared" si="4"/>
        <v>0</v>
      </c>
      <c r="J34" s="137">
        <f>F34*G34</f>
        <v>0</v>
      </c>
      <c r="K34" s="138">
        <f>F34*I34</f>
        <v>0</v>
      </c>
      <c r="L34" s="98"/>
    </row>
    <row r="35" spans="1:12" s="34" customFormat="1" ht="38.25" x14ac:dyDescent="0.2">
      <c r="A35" s="96">
        <v>6</v>
      </c>
      <c r="B35" s="106" t="s">
        <v>85</v>
      </c>
      <c r="C35" s="107" t="s">
        <v>53</v>
      </c>
      <c r="D35" s="162"/>
      <c r="E35" s="108" t="s">
        <v>42</v>
      </c>
      <c r="F35" s="183">
        <v>4</v>
      </c>
      <c r="G35" s="109"/>
      <c r="H35" s="92"/>
      <c r="I35" s="93">
        <f t="shared" si="4"/>
        <v>0</v>
      </c>
      <c r="J35" s="94">
        <f t="shared" si="5"/>
        <v>0</v>
      </c>
      <c r="K35" s="95">
        <f t="shared" si="6"/>
        <v>0</v>
      </c>
      <c r="L35" s="98"/>
    </row>
    <row r="36" spans="1:12" s="34" customFormat="1" ht="51" x14ac:dyDescent="0.2">
      <c r="A36" s="88">
        <v>7</v>
      </c>
      <c r="B36" s="113" t="s">
        <v>84</v>
      </c>
      <c r="C36" s="114" t="s">
        <v>48</v>
      </c>
      <c r="D36" s="163"/>
      <c r="E36" s="115" t="s">
        <v>42</v>
      </c>
      <c r="F36" s="184">
        <v>12</v>
      </c>
      <c r="G36" s="116"/>
      <c r="H36" s="92"/>
      <c r="I36" s="93">
        <f t="shared" si="4"/>
        <v>0</v>
      </c>
      <c r="J36" s="94">
        <f t="shared" si="5"/>
        <v>0</v>
      </c>
      <c r="K36" s="95">
        <f t="shared" si="6"/>
        <v>0</v>
      </c>
      <c r="L36" s="98"/>
    </row>
    <row r="37" spans="1:12" s="34" customFormat="1" ht="21.95" customHeight="1" thickBot="1" x14ac:dyDescent="0.25">
      <c r="A37" s="96">
        <v>8</v>
      </c>
      <c r="B37" s="117" t="s">
        <v>49</v>
      </c>
      <c r="C37" s="118" t="s">
        <v>75</v>
      </c>
      <c r="D37" s="164"/>
      <c r="E37" s="119" t="s">
        <v>42</v>
      </c>
      <c r="F37" s="185">
        <v>12</v>
      </c>
      <c r="G37" s="91"/>
      <c r="H37" s="92"/>
      <c r="I37" s="93">
        <f t="shared" si="4"/>
        <v>0</v>
      </c>
      <c r="J37" s="94">
        <f t="shared" si="5"/>
        <v>0</v>
      </c>
      <c r="K37" s="95">
        <f t="shared" si="6"/>
        <v>0</v>
      </c>
      <c r="L37" s="98"/>
    </row>
    <row r="38" spans="1:12" s="20" customFormat="1" ht="17.25" customHeight="1" thickBot="1" x14ac:dyDescent="0.25">
      <c r="A38" s="24"/>
      <c r="B38" s="25" t="s">
        <v>39</v>
      </c>
      <c r="C38" s="205"/>
      <c r="D38" s="206"/>
      <c r="E38" s="206"/>
      <c r="F38" s="206"/>
      <c r="G38" s="206"/>
      <c r="H38" s="206"/>
      <c r="I38" s="207"/>
      <c r="J38" s="26">
        <f>SUM(J30:J37)</f>
        <v>0</v>
      </c>
      <c r="K38" s="27">
        <f>SUM(K30:K37)</f>
        <v>0</v>
      </c>
      <c r="L38" s="19"/>
    </row>
    <row r="39" spans="1:12" s="20" customFormat="1" ht="21" customHeight="1" x14ac:dyDescent="0.2">
      <c r="A39" s="202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</row>
    <row r="40" spans="1:12" s="20" customFormat="1" ht="21" customHeight="1" thickBot="1" x14ac:dyDescent="0.25">
      <c r="A40" s="24"/>
      <c r="B40" s="83"/>
      <c r="C40" s="62"/>
      <c r="D40" s="62"/>
      <c r="E40" s="62"/>
      <c r="F40" s="62"/>
      <c r="G40" s="62"/>
      <c r="H40" s="62"/>
      <c r="I40" s="62"/>
      <c r="J40" s="84"/>
      <c r="K40" s="85"/>
      <c r="L40" s="19" t="s">
        <v>56</v>
      </c>
    </row>
    <row r="41" spans="1:12" s="20" customFormat="1" ht="13.5" customHeight="1" x14ac:dyDescent="0.2">
      <c r="A41" s="15"/>
      <c r="B41" s="133" t="s">
        <v>51</v>
      </c>
      <c r="C41" s="201"/>
      <c r="D41" s="201"/>
      <c r="E41" s="201"/>
      <c r="F41" s="201"/>
      <c r="G41" s="201"/>
      <c r="H41" s="201"/>
      <c r="I41" s="201"/>
      <c r="J41" s="201"/>
      <c r="K41" s="201"/>
      <c r="L41" s="201"/>
    </row>
    <row r="42" spans="1:12" s="34" customFormat="1" ht="21.95" customHeight="1" x14ac:dyDescent="0.2">
      <c r="A42" s="66">
        <v>1</v>
      </c>
      <c r="B42" s="67" t="s">
        <v>62</v>
      </c>
      <c r="C42" s="68"/>
      <c r="D42" s="165"/>
      <c r="E42" s="69" t="s">
        <v>33</v>
      </c>
      <c r="F42" s="175">
        <v>1152</v>
      </c>
      <c r="G42" s="70"/>
      <c r="H42" s="71"/>
      <c r="I42" s="93">
        <f>G42+H42*G42</f>
        <v>0</v>
      </c>
      <c r="J42" s="198">
        <f>F42*G42</f>
        <v>0</v>
      </c>
      <c r="K42" s="199">
        <f>F42*I42</f>
        <v>0</v>
      </c>
      <c r="L42" s="73"/>
    </row>
    <row r="43" spans="1:12" s="34" customFormat="1" ht="21.95" customHeight="1" x14ac:dyDescent="0.2">
      <c r="A43" s="189"/>
      <c r="B43" s="190" t="s">
        <v>39</v>
      </c>
      <c r="C43" s="201"/>
      <c r="D43" s="201"/>
      <c r="E43" s="201"/>
      <c r="F43" s="201"/>
      <c r="G43" s="201"/>
      <c r="H43" s="201"/>
      <c r="I43" s="201"/>
      <c r="J43" s="94">
        <f>SUM(J42)</f>
        <v>0</v>
      </c>
      <c r="K43" s="94">
        <f>SUM(K42)</f>
        <v>0</v>
      </c>
      <c r="L43" s="147"/>
    </row>
    <row r="44" spans="1:12" s="34" customFormat="1" ht="21.95" customHeight="1" thickBot="1" x14ac:dyDescent="0.25">
      <c r="A44" s="202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</row>
    <row r="45" spans="1:12" s="34" customFormat="1" ht="21.95" customHeight="1" x14ac:dyDescent="0.2">
      <c r="A45" s="191"/>
      <c r="B45" s="133" t="s">
        <v>52</v>
      </c>
      <c r="C45" s="62"/>
      <c r="D45" s="62"/>
      <c r="E45" s="62"/>
      <c r="F45" s="62"/>
      <c r="G45" s="62"/>
      <c r="H45" s="62"/>
      <c r="I45" s="62"/>
      <c r="J45" s="84"/>
      <c r="K45" s="85"/>
      <c r="L45" s="147"/>
    </row>
    <row r="46" spans="1:12" s="34" customFormat="1" ht="21.95" customHeight="1" x14ac:dyDescent="0.2">
      <c r="A46" s="66">
        <v>1</v>
      </c>
      <c r="B46" s="67" t="s">
        <v>66</v>
      </c>
      <c r="C46" s="68"/>
      <c r="D46" s="165"/>
      <c r="E46" s="69" t="s">
        <v>33</v>
      </c>
      <c r="F46" s="175">
        <v>240</v>
      </c>
      <c r="G46" s="70"/>
      <c r="H46" s="71"/>
      <c r="I46" s="93">
        <f>G46+H46*G46</f>
        <v>0</v>
      </c>
      <c r="J46" s="94">
        <f>F46*G46</f>
        <v>0</v>
      </c>
      <c r="K46" s="197">
        <f>F46*I46</f>
        <v>0</v>
      </c>
      <c r="L46" s="73"/>
    </row>
    <row r="47" spans="1:12" s="20" customFormat="1" ht="20.100000000000001" customHeight="1" thickBot="1" x14ac:dyDescent="0.25">
      <c r="A47" s="24"/>
      <c r="B47" s="86" t="s">
        <v>39</v>
      </c>
      <c r="C47" s="201"/>
      <c r="D47" s="201"/>
      <c r="E47" s="201"/>
      <c r="F47" s="201"/>
      <c r="G47" s="201"/>
      <c r="H47" s="201"/>
      <c r="I47" s="201"/>
      <c r="J47" s="87">
        <f>J46</f>
        <v>0</v>
      </c>
      <c r="K47" s="87">
        <f>K46</f>
        <v>0</v>
      </c>
      <c r="L47" s="19"/>
    </row>
    <row r="48" spans="1:12" x14ac:dyDescent="0.2">
      <c r="B48" s="142"/>
      <c r="D48" s="166"/>
      <c r="E48" s="143"/>
      <c r="F48" s="186"/>
      <c r="G48" s="143"/>
      <c r="H48" s="142"/>
    </row>
    <row r="49" spans="1:15" x14ac:dyDescent="0.2">
      <c r="B49" s="142"/>
      <c r="C49" s="142"/>
      <c r="D49" s="166"/>
      <c r="E49" s="142"/>
      <c r="F49" s="166"/>
      <c r="G49" s="142"/>
      <c r="H49" s="142"/>
    </row>
    <row r="50" spans="1:15" ht="13.5" thickBot="1" x14ac:dyDescent="0.25">
      <c r="B50" s="142"/>
      <c r="C50" s="142"/>
      <c r="D50" s="166"/>
      <c r="E50" s="142"/>
      <c r="F50" s="166"/>
      <c r="G50" s="142"/>
      <c r="H50" s="142"/>
    </row>
    <row r="51" spans="1:15" s="20" customFormat="1" ht="20.100000000000001" customHeight="1" thickBot="1" x14ac:dyDescent="0.25">
      <c r="A51" s="15"/>
      <c r="B51" s="132" t="s">
        <v>60</v>
      </c>
      <c r="C51" s="201"/>
      <c r="D51" s="201"/>
      <c r="E51" s="201"/>
      <c r="F51" s="201"/>
      <c r="G51" s="201"/>
      <c r="H51" s="201"/>
      <c r="I51" s="201"/>
      <c r="J51" s="201"/>
      <c r="K51" s="201"/>
      <c r="L51" s="201"/>
    </row>
    <row r="52" spans="1:15" s="34" customFormat="1" ht="21.95" customHeight="1" x14ac:dyDescent="0.2">
      <c r="A52" s="28">
        <v>1</v>
      </c>
      <c r="B52" s="57" t="s">
        <v>32</v>
      </c>
      <c r="C52" s="46" t="s">
        <v>34</v>
      </c>
      <c r="D52" s="155"/>
      <c r="E52" s="47" t="s">
        <v>33</v>
      </c>
      <c r="F52" s="177">
        <v>4</v>
      </c>
      <c r="G52" s="41"/>
      <c r="H52" s="42"/>
      <c r="I52" s="30">
        <f>G52+H52*G52</f>
        <v>0</v>
      </c>
      <c r="J52" s="120">
        <f>F52*G52</f>
        <v>0</v>
      </c>
      <c r="K52" s="72">
        <f>F52*I52</f>
        <v>0</v>
      </c>
      <c r="L52" s="121"/>
    </row>
    <row r="53" spans="1:15" s="34" customFormat="1" ht="21.95" customHeight="1" x14ac:dyDescent="0.2">
      <c r="A53" s="28">
        <v>2</v>
      </c>
      <c r="B53" s="57" t="s">
        <v>32</v>
      </c>
      <c r="C53" s="46" t="s">
        <v>35</v>
      </c>
      <c r="D53" s="156"/>
      <c r="E53" s="47" t="s">
        <v>33</v>
      </c>
      <c r="F53" s="177">
        <v>4</v>
      </c>
      <c r="G53" s="41"/>
      <c r="H53" s="42"/>
      <c r="I53" s="30">
        <f t="shared" ref="I53:I56" si="7">G53+H53*G53</f>
        <v>0</v>
      </c>
      <c r="J53" s="120">
        <f>F53*G53</f>
        <v>0</v>
      </c>
      <c r="K53" s="72">
        <f>F53*I53</f>
        <v>0</v>
      </c>
      <c r="L53" s="121"/>
    </row>
    <row r="54" spans="1:15" s="34" customFormat="1" ht="21.95" customHeight="1" x14ac:dyDescent="0.2">
      <c r="A54" s="28">
        <v>3</v>
      </c>
      <c r="B54" s="57" t="s">
        <v>32</v>
      </c>
      <c r="C54" s="46" t="s">
        <v>36</v>
      </c>
      <c r="D54" s="156"/>
      <c r="E54" s="47" t="s">
        <v>33</v>
      </c>
      <c r="F54" s="177">
        <v>4</v>
      </c>
      <c r="G54" s="41"/>
      <c r="H54" s="42"/>
      <c r="I54" s="30">
        <f t="shared" si="7"/>
        <v>0</v>
      </c>
      <c r="J54" s="120">
        <f>F54*G54</f>
        <v>0</v>
      </c>
      <c r="K54" s="72">
        <f>F54*I54</f>
        <v>0</v>
      </c>
      <c r="L54" s="121"/>
      <c r="O54" s="135"/>
    </row>
    <row r="55" spans="1:15" s="34" customFormat="1" ht="21.95" customHeight="1" x14ac:dyDescent="0.2">
      <c r="A55" s="28">
        <v>4</v>
      </c>
      <c r="B55" s="57" t="s">
        <v>32</v>
      </c>
      <c r="C55" s="46" t="s">
        <v>37</v>
      </c>
      <c r="D55" s="156"/>
      <c r="E55" s="47" t="s">
        <v>33</v>
      </c>
      <c r="F55" s="177">
        <v>4</v>
      </c>
      <c r="G55" s="41"/>
      <c r="H55" s="42"/>
      <c r="I55" s="30">
        <f t="shared" si="7"/>
        <v>0</v>
      </c>
      <c r="J55" s="120">
        <f>F55*G55</f>
        <v>0</v>
      </c>
      <c r="K55" s="72">
        <f>F55*I55</f>
        <v>0</v>
      </c>
      <c r="L55" s="121"/>
    </row>
    <row r="56" spans="1:15" s="58" customFormat="1" ht="21.95" customHeight="1" x14ac:dyDescent="0.2">
      <c r="A56" s="28">
        <v>5</v>
      </c>
      <c r="B56" s="57" t="s">
        <v>32</v>
      </c>
      <c r="C56" s="46" t="s">
        <v>38</v>
      </c>
      <c r="D56" s="156"/>
      <c r="E56" s="47" t="s">
        <v>33</v>
      </c>
      <c r="F56" s="177">
        <v>4</v>
      </c>
      <c r="G56" s="41"/>
      <c r="H56" s="42"/>
      <c r="I56" s="30">
        <f t="shared" si="7"/>
        <v>0</v>
      </c>
      <c r="J56" s="120">
        <f>F56*G56</f>
        <v>0</v>
      </c>
      <c r="K56" s="72">
        <f>F56*I56</f>
        <v>0</v>
      </c>
      <c r="L56" s="121"/>
      <c r="M56" s="34"/>
    </row>
    <row r="57" spans="1:15" s="20" customFormat="1" ht="20.100000000000001" customHeight="1" thickBot="1" x14ac:dyDescent="0.25">
      <c r="A57" s="15"/>
      <c r="B57" s="21" t="s">
        <v>39</v>
      </c>
      <c r="C57" s="204"/>
      <c r="D57" s="204"/>
      <c r="E57" s="204"/>
      <c r="F57" s="204"/>
      <c r="G57" s="204"/>
      <c r="H57" s="204"/>
      <c r="I57" s="204"/>
      <c r="J57" s="22">
        <f>SUM(J52:J56)</f>
        <v>0</v>
      </c>
      <c r="K57" s="23">
        <f>SUM(K52:K56)</f>
        <v>0</v>
      </c>
      <c r="L57" s="19"/>
    </row>
    <row r="58" spans="1:15" s="20" customFormat="1" ht="13.5" customHeight="1" thickBot="1" x14ac:dyDescent="0.25">
      <c r="A58" s="202"/>
      <c r="B58" s="202"/>
      <c r="C58" s="202"/>
      <c r="D58" s="202"/>
      <c r="E58" s="202"/>
      <c r="F58" s="202"/>
      <c r="G58" s="202"/>
      <c r="H58" s="202"/>
      <c r="I58" s="202"/>
      <c r="J58" s="202"/>
      <c r="K58" s="202"/>
      <c r="L58" s="202"/>
    </row>
    <row r="59" spans="1:15" s="20" customFormat="1" ht="20.100000000000001" customHeight="1" thickBot="1" x14ac:dyDescent="0.25">
      <c r="A59" s="15"/>
      <c r="B59" s="132" t="s">
        <v>76</v>
      </c>
      <c r="C59" s="201"/>
      <c r="D59" s="201"/>
      <c r="E59" s="201"/>
      <c r="F59" s="201"/>
      <c r="G59" s="201"/>
      <c r="H59" s="201"/>
      <c r="I59" s="201"/>
      <c r="J59" s="201"/>
      <c r="K59" s="201"/>
      <c r="L59" s="201"/>
    </row>
    <row r="60" spans="1:15" s="34" customFormat="1" ht="30" customHeight="1" x14ac:dyDescent="0.2">
      <c r="A60" s="74">
        <v>1</v>
      </c>
      <c r="B60" s="45" t="s">
        <v>67</v>
      </c>
      <c r="C60" s="75" t="s">
        <v>70</v>
      </c>
      <c r="D60" s="152"/>
      <c r="E60" s="76" t="s">
        <v>33</v>
      </c>
      <c r="F60" s="174">
        <v>9000</v>
      </c>
      <c r="G60" s="63"/>
      <c r="H60" s="64"/>
      <c r="I60" s="39">
        <f>G60+H60*G60</f>
        <v>0</v>
      </c>
      <c r="J60" s="48">
        <f>F60*G60</f>
        <v>0</v>
      </c>
      <c r="K60" s="40">
        <f>F60*I60</f>
        <v>0</v>
      </c>
      <c r="L60" s="65"/>
    </row>
    <row r="61" spans="1:15" s="34" customFormat="1" ht="30" customHeight="1" x14ac:dyDescent="0.2">
      <c r="A61" s="66">
        <v>2</v>
      </c>
      <c r="B61" s="67" t="s">
        <v>68</v>
      </c>
      <c r="C61" s="68" t="s">
        <v>72</v>
      </c>
      <c r="D61" s="153"/>
      <c r="E61" s="69" t="s">
        <v>33</v>
      </c>
      <c r="F61" s="175">
        <v>9000</v>
      </c>
      <c r="G61" s="70"/>
      <c r="H61" s="64"/>
      <c r="I61" s="39">
        <f>G61+H61*G61</f>
        <v>0</v>
      </c>
      <c r="J61" s="48">
        <f>F61*G61</f>
        <v>0</v>
      </c>
      <c r="K61" s="40">
        <f>F61*I61</f>
        <v>0</v>
      </c>
      <c r="L61" s="73"/>
    </row>
    <row r="62" spans="1:15" s="34" customFormat="1" ht="30" customHeight="1" x14ac:dyDescent="0.2">
      <c r="A62" s="66">
        <v>3</v>
      </c>
      <c r="B62" s="67" t="s">
        <v>68</v>
      </c>
      <c r="C62" s="68" t="s">
        <v>71</v>
      </c>
      <c r="D62" s="153"/>
      <c r="E62" s="69" t="s">
        <v>33</v>
      </c>
      <c r="F62" s="175">
        <v>9000</v>
      </c>
      <c r="G62" s="70"/>
      <c r="H62" s="64"/>
      <c r="I62" s="39">
        <f>G62+H62*G62</f>
        <v>0</v>
      </c>
      <c r="J62" s="48">
        <f>F62*G62</f>
        <v>0</v>
      </c>
      <c r="K62" s="40">
        <f>F62*I62</f>
        <v>0</v>
      </c>
      <c r="L62" s="73"/>
    </row>
    <row r="63" spans="1:15" s="34" customFormat="1" ht="30" customHeight="1" thickBot="1" x14ac:dyDescent="0.25">
      <c r="A63" s="77">
        <v>4</v>
      </c>
      <c r="B63" s="78" t="s">
        <v>68</v>
      </c>
      <c r="C63" s="79" t="s">
        <v>69</v>
      </c>
      <c r="D63" s="154"/>
      <c r="E63" s="80" t="s">
        <v>33</v>
      </c>
      <c r="F63" s="176">
        <v>16000</v>
      </c>
      <c r="G63" s="81"/>
      <c r="H63" s="200"/>
      <c r="I63" s="30">
        <f>G63+H63*G63</f>
        <v>0</v>
      </c>
      <c r="J63" s="48">
        <f>F63*G63</f>
        <v>0</v>
      </c>
      <c r="K63" s="40">
        <f>F63*I63</f>
        <v>0</v>
      </c>
      <c r="L63" s="82"/>
    </row>
    <row r="64" spans="1:15" s="20" customFormat="1" ht="20.100000000000001" customHeight="1" thickBot="1" x14ac:dyDescent="0.25">
      <c r="A64" s="15"/>
      <c r="B64" s="16" t="s">
        <v>14</v>
      </c>
      <c r="C64" s="201"/>
      <c r="D64" s="201"/>
      <c r="E64" s="201"/>
      <c r="F64" s="201"/>
      <c r="G64" s="201"/>
      <c r="H64" s="201"/>
      <c r="I64" s="201"/>
      <c r="J64" s="17">
        <f>SUM(J60:J63)</f>
        <v>0</v>
      </c>
      <c r="K64" s="18">
        <f>SUM(K60:K63)</f>
        <v>0</v>
      </c>
      <c r="L64" s="19"/>
    </row>
    <row r="65" spans="1:12" ht="18" customHeight="1" thickBot="1" x14ac:dyDescent="0.25">
      <c r="A65" s="202"/>
      <c r="B65" s="202"/>
      <c r="C65" s="202"/>
      <c r="D65" s="202"/>
      <c r="E65" s="202"/>
      <c r="F65" s="202"/>
      <c r="G65" s="202"/>
      <c r="H65" s="202"/>
      <c r="I65" s="202"/>
      <c r="J65" s="202"/>
      <c r="K65" s="202"/>
      <c r="L65" s="202"/>
    </row>
    <row r="66" spans="1:12" ht="20.25" customHeight="1" x14ac:dyDescent="0.2">
      <c r="B66" s="192" t="s">
        <v>77</v>
      </c>
    </row>
    <row r="67" spans="1:12" ht="25.5" x14ac:dyDescent="0.2">
      <c r="A67" s="193">
        <v>1</v>
      </c>
      <c r="B67" s="106" t="s">
        <v>63</v>
      </c>
      <c r="C67" s="107" t="s">
        <v>41</v>
      </c>
      <c r="D67" s="162"/>
      <c r="E67" s="108" t="s">
        <v>42</v>
      </c>
      <c r="F67" s="175">
        <v>4</v>
      </c>
      <c r="G67" s="109"/>
      <c r="H67" s="110"/>
      <c r="I67" s="111">
        <f>G67+H67*G67</f>
        <v>0</v>
      </c>
      <c r="J67" s="194">
        <f>F67*G67</f>
        <v>0</v>
      </c>
      <c r="K67" s="195">
        <f>F67*I67</f>
        <v>0</v>
      </c>
      <c r="L67" s="112"/>
    </row>
    <row r="68" spans="1:12" ht="33" customHeight="1" x14ac:dyDescent="0.2">
      <c r="A68" s="193">
        <v>2</v>
      </c>
      <c r="B68" s="106" t="s">
        <v>55</v>
      </c>
      <c r="C68" s="107" t="s">
        <v>50</v>
      </c>
      <c r="D68" s="162"/>
      <c r="E68" s="108" t="s">
        <v>42</v>
      </c>
      <c r="F68" s="175">
        <v>20</v>
      </c>
      <c r="G68" s="109"/>
      <c r="H68" s="110"/>
      <c r="I68" s="111">
        <f t="shared" ref="I68:I70" si="8">G68+H68*G68</f>
        <v>0</v>
      </c>
      <c r="J68" s="194">
        <f>F68*G68</f>
        <v>0</v>
      </c>
      <c r="K68" s="195">
        <f>F68*I68</f>
        <v>0</v>
      </c>
      <c r="L68" s="112"/>
    </row>
    <row r="69" spans="1:12" ht="51" x14ac:dyDescent="0.2">
      <c r="A69" s="193">
        <v>3</v>
      </c>
      <c r="B69" s="106" t="s">
        <v>83</v>
      </c>
      <c r="C69" s="107" t="s">
        <v>43</v>
      </c>
      <c r="D69" s="196"/>
      <c r="E69" s="108" t="s">
        <v>42</v>
      </c>
      <c r="F69" s="175">
        <v>4</v>
      </c>
      <c r="G69" s="109"/>
      <c r="H69" s="110"/>
      <c r="I69" s="111">
        <f t="shared" si="8"/>
        <v>0</v>
      </c>
      <c r="J69" s="194">
        <f>F69*G69</f>
        <v>0</v>
      </c>
      <c r="K69" s="195">
        <f>F69*I69</f>
        <v>0</v>
      </c>
      <c r="L69" s="112"/>
    </row>
    <row r="70" spans="1:12" ht="31.5" customHeight="1" thickBot="1" x14ac:dyDescent="0.25">
      <c r="A70" s="193">
        <v>4</v>
      </c>
      <c r="B70" s="106" t="s">
        <v>86</v>
      </c>
      <c r="C70" s="107" t="s">
        <v>78</v>
      </c>
      <c r="D70" s="162"/>
      <c r="E70" s="108" t="s">
        <v>42</v>
      </c>
      <c r="F70" s="175">
        <v>14</v>
      </c>
      <c r="G70" s="109"/>
      <c r="H70" s="110"/>
      <c r="I70" s="111">
        <f t="shared" si="8"/>
        <v>0</v>
      </c>
      <c r="J70" s="194">
        <f>F70*G70</f>
        <v>0</v>
      </c>
      <c r="K70" s="195">
        <f>F70*I70</f>
        <v>0</v>
      </c>
      <c r="L70" s="112"/>
    </row>
    <row r="71" spans="1:12" ht="21" customHeight="1" thickBot="1" x14ac:dyDescent="0.25">
      <c r="A71" s="15"/>
      <c r="B71" s="16" t="s">
        <v>14</v>
      </c>
      <c r="C71" s="201"/>
      <c r="D71" s="201"/>
      <c r="E71" s="201"/>
      <c r="F71" s="201"/>
      <c r="G71" s="201"/>
      <c r="H71" s="201"/>
      <c r="I71" s="201"/>
      <c r="J71" s="17">
        <f>SUM(J67:J70)</f>
        <v>0</v>
      </c>
      <c r="K71" s="18">
        <f>SUM(K67:K70)</f>
        <v>0</v>
      </c>
      <c r="L71" s="19"/>
    </row>
  </sheetData>
  <sheetProtection selectLockedCells="1" selectUnlockedCells="1"/>
  <mergeCells count="20">
    <mergeCell ref="C43:I43"/>
    <mergeCell ref="A44:L44"/>
    <mergeCell ref="C59:L59"/>
    <mergeCell ref="C29:L29"/>
    <mergeCell ref="C27:I27"/>
    <mergeCell ref="C64:I64"/>
    <mergeCell ref="A65:L65"/>
    <mergeCell ref="C71:I71"/>
    <mergeCell ref="C4:L4"/>
    <mergeCell ref="C9:I9"/>
    <mergeCell ref="A10:L10"/>
    <mergeCell ref="C11:L11"/>
    <mergeCell ref="A28:L28"/>
    <mergeCell ref="C41:L41"/>
    <mergeCell ref="C47:I47"/>
    <mergeCell ref="C51:L51"/>
    <mergeCell ref="C57:I57"/>
    <mergeCell ref="A58:L58"/>
    <mergeCell ref="C38:I38"/>
    <mergeCell ref="A39:L39"/>
  </mergeCells>
  <phoneticPr fontId="0" type="noConversion"/>
  <printOptions horizontalCentered="1" verticalCentered="1"/>
  <pageMargins left="0.59055118110236227" right="0.59055118110236227" top="3.937007874015748E-2" bottom="0.78740157480314965" header="0.31496062992125984" footer="0.51181102362204722"/>
  <pageSetup paperSize="9" scale="77" firstPageNumber="0" orientation="landscape" r:id="rId1"/>
  <headerFooter alignWithMargins="0">
    <oddFooter xml:space="preserve">&amp;RPieczęć i podpis Wykonawcy </oddFooter>
  </headerFooter>
  <rowBreaks count="2" manualBreakCount="2">
    <brk id="28" max="11" man="1"/>
    <brk id="49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Arkusz1!h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user</cp:lastModifiedBy>
  <cp:lastPrinted>2022-03-30T08:51:21Z</cp:lastPrinted>
  <dcterms:created xsi:type="dcterms:W3CDTF">2016-04-05T05:13:14Z</dcterms:created>
  <dcterms:modified xsi:type="dcterms:W3CDTF">2022-03-30T08:51:39Z</dcterms:modified>
</cp:coreProperties>
</file>