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95" yWindow="75" windowWidth="18840" windowHeight="7365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Print_Area" localSheetId="0">Arkusz1!$A$1:$K$66</definedName>
  </definedNames>
  <calcPr calcId="144525"/>
</workbook>
</file>

<file path=xl/calcChain.xml><?xml version="1.0" encoding="utf-8"?>
<calcChain xmlns="http://schemas.openxmlformats.org/spreadsheetml/2006/main">
  <c r="I42" i="1" l="1"/>
  <c r="J42" i="1" s="1"/>
  <c r="H42" i="1"/>
  <c r="I41" i="1"/>
  <c r="J41" i="1" s="1"/>
  <c r="H41" i="1"/>
  <c r="I40" i="1"/>
  <c r="J40" i="1" s="1"/>
  <c r="J43" i="1" s="1"/>
  <c r="H40" i="1"/>
  <c r="I36" i="1"/>
  <c r="I37" i="1" s="1"/>
  <c r="H36" i="1"/>
  <c r="I33" i="1"/>
  <c r="J33" i="1" s="1"/>
  <c r="H33" i="1"/>
  <c r="I32" i="1"/>
  <c r="J32" i="1" s="1"/>
  <c r="J34" i="1" s="1"/>
  <c r="H32" i="1"/>
  <c r="I29" i="1"/>
  <c r="J29" i="1" s="1"/>
  <c r="H29" i="1"/>
  <c r="I28" i="1"/>
  <c r="J28" i="1" s="1"/>
  <c r="H28" i="1"/>
  <c r="I25" i="1"/>
  <c r="J25" i="1" s="1"/>
  <c r="H25" i="1"/>
  <c r="I24" i="1"/>
  <c r="J24" i="1" s="1"/>
  <c r="H24" i="1"/>
  <c r="I21" i="1"/>
  <c r="J21" i="1" s="1"/>
  <c r="J22" i="1" s="1"/>
  <c r="H21" i="1"/>
  <c r="I18" i="1"/>
  <c r="J18" i="1" s="1"/>
  <c r="H18" i="1"/>
  <c r="I17" i="1"/>
  <c r="J17" i="1" s="1"/>
  <c r="H17" i="1"/>
  <c r="I16" i="1"/>
  <c r="J16" i="1" s="1"/>
  <c r="H16" i="1"/>
  <c r="I15" i="1"/>
  <c r="J15" i="1" s="1"/>
  <c r="H15" i="1"/>
  <c r="I12" i="1"/>
  <c r="J12" i="1" s="1"/>
  <c r="H12" i="1"/>
  <c r="I9" i="1"/>
  <c r="J9" i="1" s="1"/>
  <c r="H9" i="1"/>
  <c r="I8" i="1"/>
  <c r="J8" i="1" s="1"/>
  <c r="H8" i="1"/>
  <c r="I7" i="1"/>
  <c r="J7" i="1" s="1"/>
  <c r="H7" i="1"/>
  <c r="I6" i="1"/>
  <c r="J6" i="1" s="1"/>
  <c r="H6" i="1"/>
  <c r="H5" i="1"/>
  <c r="J30" i="1" l="1"/>
  <c r="I22" i="1"/>
  <c r="J19" i="1"/>
  <c r="I34" i="1"/>
  <c r="I43" i="1"/>
  <c r="J36" i="1"/>
  <c r="J37" i="1" s="1"/>
  <c r="I30" i="1"/>
  <c r="J26" i="1"/>
  <c r="I26" i="1"/>
  <c r="I5" i="1"/>
  <c r="J5" i="1" s="1"/>
  <c r="J10" i="1" s="1"/>
  <c r="I19" i="1" l="1"/>
  <c r="I13" i="1"/>
  <c r="J13" i="1"/>
  <c r="K12" i="2"/>
  <c r="J12" i="2"/>
  <c r="I10" i="1" l="1"/>
  <c r="I44" i="1" l="1"/>
  <c r="J44" i="1"/>
</calcChain>
</file>

<file path=xl/sharedStrings.xml><?xml version="1.0" encoding="utf-8"?>
<sst xmlns="http://schemas.openxmlformats.org/spreadsheetml/2006/main" count="111" uniqueCount="64">
  <si>
    <t>LP.</t>
  </si>
  <si>
    <t>RODZAJ ŚRODKA</t>
  </si>
  <si>
    <t>opak. jedn.</t>
  </si>
  <si>
    <t>j.m.</t>
  </si>
  <si>
    <t>Planowana ilość środka w dost. rocznej</t>
  </si>
  <si>
    <t>Cena netto           ( jedn.)</t>
  </si>
  <si>
    <t>% VAT</t>
  </si>
  <si>
    <t>Cena brutto (jedn.)</t>
  </si>
  <si>
    <t>WARTOŚĆ NETTO</t>
  </si>
  <si>
    <t>WARTOŚĆ BRUTTO</t>
  </si>
  <si>
    <t>UWAGI</t>
  </si>
  <si>
    <t xml:space="preserve">          ZADANIE 1</t>
  </si>
  <si>
    <t>szt.</t>
  </si>
  <si>
    <t>RAZEM</t>
  </si>
  <si>
    <t xml:space="preserve">          ZADANIE 2</t>
  </si>
  <si>
    <t>Tkanina 100% bawełny, splot skośnorządkowy o gramaturze co najmniej 160g/ m2 przy kurczliwości do 5%, temperatura prania 90 stopni.</t>
  </si>
  <si>
    <t>Kolor - biały. Zamawiający dopuszcza zaoferowanie pościeli białej np. z dodatkiem kolorowych (jednolitych) wzorów geometrycznych ( paski, romby prostokąty, kwadraty) o powierzchni nie większej niż 20% powierzchni.</t>
  </si>
  <si>
    <t>Zakład na poszwę na minimum 30 cm, na poszewki minimum 20 cm.</t>
  </si>
  <si>
    <t>W/w artykuły muszą być oznaczone logo Szpitala o wymiarach szer. x wysokość  5,0 x 5,0cm.w kolorze granatowym, ( załącznik  ) w odległości  po 2,5 cm od brzegu tkaniny (od rogów) na wysokości po 2,5 cm od górnego/dolnego rogu pościeli poszwy itd.</t>
  </si>
  <si>
    <t xml:space="preserve"> Powłoki na koc,  prześcieradła, podkłady, powłoczki  oznakowane w 2 przekątnych rogach na jednej płaszczyźnie w górnym lewym i prawym dolnym rogu, poniżej logo nazwa skrócona komórki organizacyjnej szpitala.</t>
  </si>
  <si>
    <t xml:space="preserve">Wykaz skrótów nazw komórek organizacyjnych - załącznik </t>
  </si>
  <si>
    <r>
      <t xml:space="preserve">Opis: </t>
    </r>
    <r>
      <rPr>
        <sz val="10"/>
        <color indexed="8"/>
        <rFont val="Arial Narrow"/>
        <family val="2"/>
        <charset val="238"/>
      </rPr>
      <t xml:space="preserve">Podkład akuszeryjny flanelowy biały  o wym. minimalnych 110 x 180 cm </t>
    </r>
  </si>
  <si>
    <t>Bawełna 100% o gramaturze nie mniejszej niż 160g/m2 przy kurczliwości do 5%, temperatura prania 90 stopni.</t>
  </si>
  <si>
    <t>Oferowane podkłady muszą posiadać certyfikat na bielizną pościelową Szpitalną - Tekstylia w Systemie Ochrony Zdrowia lub inną zgodną z obowiązującymi przepisami w przedmiotowym zakresie, który należy załączyć do oferty (kserokopię).</t>
  </si>
  <si>
    <t>ZADANIE 1</t>
  </si>
  <si>
    <t>kpl</t>
  </si>
  <si>
    <t>ZADANIE 3</t>
  </si>
  <si>
    <t>ZADANIE 4</t>
  </si>
  <si>
    <t>ZADANIE 5</t>
  </si>
  <si>
    <t>ZADANIE 6</t>
  </si>
  <si>
    <t>ZADANIE 7</t>
  </si>
  <si>
    <t>ZADANIE 8</t>
  </si>
  <si>
    <r>
      <t xml:space="preserve">Oznakowania wyrobów ( logo i skrócona nazwa oddziału) sitodruk trwały odporny na pranie, detergenty, gotowanie, i wybielanie  oraz proces obróbki termicznej do 190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C, skrótem nazwy komórki wewnętrzej szpitala  wg załączonego "Wykazu skrótów nazw komórek organizacyjnych do znakowania pościeli, pod logo szpitala".</t>
    </r>
  </si>
  <si>
    <t>Materiał musi meć dopuszczenie do użytku w słuzbie zdrowia.</t>
  </si>
  <si>
    <t>Ręcznik frotte 50x90 cm miękki i chłony z 100% bawełny egipskiej, gramatura 500-600 g/m2</t>
  </si>
  <si>
    <t>ZADANIE 9</t>
  </si>
  <si>
    <t>ZADANIE 12</t>
  </si>
  <si>
    <t>WARTOŚĆ RAZEM</t>
  </si>
  <si>
    <t xml:space="preserve">Koszula ciężko chorego kolor biały - bawełna 100% , 170+/-10 g/m2 (np. tkanina merkury). Koszula wciągana przez głowę, rozciecie z przodu wiązane w trzech miejscach. Rozmiar wg potrzeb zamawiajacego </t>
  </si>
  <si>
    <t>Koc kolorowy wymiar 150x200 cm gatunek I, skład 10% elastan, 30% wełna, 60% anilany. Temperatura prania do 90 stopni C.</t>
  </si>
  <si>
    <t>Poduszka antyalergiczna w wym. 70x80, waga 1400 - 1500g z mikrofibry bawełniano-poliesterowej, tempertura prania do 65 stopni C, przeznaczona do dezynfekcji chemicznej oraz parowej do 128 stopni C</t>
  </si>
  <si>
    <t>Koszula nocna damska - bawełna 100%. Koszula wciągana przez głowę. Rozmiar wg potrzeb zamawiającego.</t>
  </si>
  <si>
    <t>szt</t>
  </si>
  <si>
    <t>Serweta operacyjna zielona rozmiar 80x120 "z otworem". Tkanina 100% bawełna, gramatura 160g/m2, temperatura prania 95 stopni c, kurczliwość do 5%. Tkanina barwiona kadziowo. Gęstość po osnowie 300+-6 nitek, po wątku 225+-7 nitek na 1dm. Pylenie 4+5%. Każda sztuka musi być oznakowana wg załączonego wzoru. Ilość wg potrzeb zamawiającego.</t>
  </si>
  <si>
    <t>Serweta operacyjna zielona rozmiar 75x90. Tkanina 100% bawełna, gramatura 160g/m2, temperatura prania 95 stopni c, kurczliwość do 5%. Każda sztuka musi być oznakowana wg załączonego wzoru. Ilość wg potrzeb zamawiającego.</t>
  </si>
  <si>
    <t>Serweta operacyjna zielona 80x120. Tkanina 100% bawełna, gramatura 160g/m2, temperatura prania 95 stopni C, kurczliwość do 5%. Tkanina barwiona kadziowo. Gęstość po osnowie300+-6 nitek, po wątku 225+-7 nitek na 1dm. Pylenie 4+5%. Każda sztuka musi być oznakowana wg załączonego wzoru. Ilość wg potrzeb zamawiającego.</t>
  </si>
  <si>
    <t>Poduszka antyalergiczna w wym. 70x40, waga 1400 - 1500g z mikrofibry bawełniano-poliesterowej, pikowana, tempertura prania do 65 stopni C, przeznaczona do dezynfekcji chemicznej oraz parowej do 128 stopni C</t>
  </si>
  <si>
    <t xml:space="preserve">Piżama damska - bawełna 100%. Bluzka z długim rękawem - 110 sztuk, bluzka z krótkim rękawem - 110 sztuk, spodnie długie - 110 sztuk, spodnie krótkie - 110 sztuk. Bluzka rozpinana na guziki. Rozmiar wg potrzeb zamawiającego. </t>
  </si>
  <si>
    <t xml:space="preserve">Worki do bielizny- poliester 220 g/m², utrwalony termicznie, samopiorący, odporny na rozerwania, ochrona pracowników przed brudnym praniem, identyfikacja prania dzięki różnym kolorom pasków. Worki z paskiem czerwonym - 100 sztuk, worki z paskiem czarnym - 50 sztuk, worki z paskiem zielonym - 50 sztuk
</t>
  </si>
  <si>
    <t>Ręcznik frotte kąpielowy duży 70x140 cm miękki i chłony z 100% bawełny egipskiej, gramatura 500-600 g/m2</t>
  </si>
  <si>
    <t>Prześcieradło operacyjne zielone 280x160. Tkanina 100% bawełna, gramatura min. 160g/m2, temperatura prania 95 stopni C, kurczliwość do 5%. Tkanina barwiona kadziwo. Gęstość po osnowie 300 +/- 6 nitek, po wątku 225 +/- 7 nitek na 1 dm. Pylenie 4 +5%. Każda sztuka musi być oznakowana wg załączonego wzoru. Ilość wg potrzeb zamawiającego</t>
  </si>
  <si>
    <t>Prześcieradło operacyjne zielone 220x160. Tkanina 100% bawełna, gramatura min. 160g/m2, temperatura prania 95 stopni C, kurczliwość do 5%. Tkanina barwiona kadziwo. Gęstość po osnowie 300 +/- 6 nitek, po wątku 225 +/- 7 nitek na 1 dm. Pylenie 4 +5%. Każda sztuka musi być oznakowana wg załączonego wzoru. Ilość wg potrzeb zamawiającego</t>
  </si>
  <si>
    <t>Razem:</t>
  </si>
  <si>
    <t>Piżama męska - bawełna 100%. Bluzka z długim rękawem - 225 sztuk, bluzka długim rękawem - 225 sztuk. Spodnie krótki - 225 sztuk, spodnie długie - 225 sztuk. Bluzka rozpinana na guziki. Rozmiary wg potrzeb Zamawiającego.</t>
  </si>
  <si>
    <t>Ścierka do naczyń wykonana ze 100% bawełny, chłonna, rozmiary 40x60cm</t>
  </si>
  <si>
    <t>Poszwa na koc o wymiarach  210x160cm kolor biały, o składzie 100% bawełna, gr. 160g/m2, temperatura prania 95 stopni C.</t>
  </si>
  <si>
    <t>Prześcieradło szpitalne o wymiarach 220x160cm w kolorze białym, o składzie 100% bawełna, gr. 160g/m2, temperatura prania 95 stopni C.</t>
  </si>
  <si>
    <t xml:space="preserve">Poszewka na poduszkę dużą o wymiarach 70x80cm w kolorze białym, o składzie 100% bawełna, gr. 160g/m2, temperatura prania 95 stopni C.
</t>
  </si>
  <si>
    <t xml:space="preserve">Poszewka na poduszkę małą o wymiarach 70x40cm w kolorze białym, o składzie 100% bawełna, gr. 160g/m2, temperatura prania 95 stopni C.
</t>
  </si>
  <si>
    <t xml:space="preserve">Podkład flanelowy o wymiarach np. 110x180cm w kolorze białym, o składzie 100% bawełna, gr. 160g/m2, temperatura prania 60 stopni C.
</t>
  </si>
  <si>
    <t>Wykaz skrótów nazw komórek organizacyjnych - załącznik nr 9 do SWZ</t>
  </si>
  <si>
    <t>Oferowana pościel musi posiadać certyfikat na bieliznę pościelową szpitalną - Tekstylia w Systemie Ochrony Zdrowia lub inną zgodną z obowiązującymi przepisami w przedmiotowym zakresie, który należy załączyć do oferty (kserokopię).</t>
  </si>
  <si>
    <t>W/w artykuły muszą być oznaczone logo szpitala o wymiarach szer. x wysokość 5,0 x 5,0cm.w kolorze granatowym, (załącznik nr 8 do SWZ) w odległości po 2,5 cm od brzegu tkaniny (od rogów) na wysokości po 2,5 cm od górnego/dolnego rogu podkładu na jednej płaszczenie (z jednej strony).</t>
  </si>
  <si>
    <r>
      <t>Oznakowania wyrobów sitodruk (logo i skrócona nazwa oddziału) w sposób trwały odporny</t>
    </r>
    <r>
      <rPr>
        <sz val="10"/>
        <color indexed="10"/>
        <rFont val="Arial Narrow"/>
        <family val="2"/>
        <charset val="238"/>
      </rPr>
      <t xml:space="preserve"> </t>
    </r>
    <r>
      <rPr>
        <sz val="10"/>
        <color indexed="8"/>
        <rFont val="Arial Narrow"/>
        <family val="2"/>
        <charset val="238"/>
      </rPr>
      <t xml:space="preserve">na pranie, detergenty, gotowanie, i wybielanie oraz proces obróbki termicznej do 170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C, skrótem nazwy komórki organizacyjnej wg załączonego "Wykazu skrótów nazw komórek organizacyjnych do znakowania pościeli, pod logo szpitala".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</si>
</sst>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4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indexed="1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4" fontId="13" fillId="0" borderId="0" applyFont="0" applyFill="0" applyBorder="0" applyAlignment="0" applyProtection="0"/>
  </cellStyleXfs>
  <cellXfs count="88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8" fillId="0" borderId="0" xfId="0" applyFont="1"/>
    <xf numFmtId="0" fontId="8" fillId="0" borderId="12" xfId="0" applyFont="1" applyBorder="1" applyAlignment="1">
      <alignment horizontal="center" vertical="center"/>
    </xf>
    <xf numFmtId="2" fontId="9" fillId="0" borderId="12" xfId="0" applyNumberFormat="1" applyFont="1" applyBorder="1"/>
    <xf numFmtId="0" fontId="8" fillId="0" borderId="12" xfId="0" applyFont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2" fontId="9" fillId="0" borderId="0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44" fontId="8" fillId="0" borderId="12" xfId="3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44" fontId="9" fillId="0" borderId="12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9" fontId="8" fillId="0" borderId="12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2" fontId="9" fillId="0" borderId="2" xfId="0" applyNumberFormat="1" applyFont="1" applyBorder="1" applyAlignment="1">
      <alignment vertical="center"/>
    </xf>
    <xf numFmtId="2" fontId="9" fillId="0" borderId="5" xfId="0" applyNumberFormat="1" applyFont="1" applyBorder="1" applyAlignment="1">
      <alignment vertical="center"/>
    </xf>
    <xf numFmtId="2" fontId="9" fillId="0" borderId="12" xfId="0" applyNumberFormat="1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9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2" fontId="9" fillId="0" borderId="20" xfId="0" applyNumberFormat="1" applyFont="1" applyBorder="1" applyAlignment="1">
      <alignment vertical="center"/>
    </xf>
    <xf numFmtId="0" fontId="8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9" fontId="9" fillId="0" borderId="12" xfId="0" applyNumberFormat="1" applyFont="1" applyBorder="1" applyAlignment="1">
      <alignment horizontal="center" vertical="center"/>
    </xf>
    <xf numFmtId="2" fontId="9" fillId="0" borderId="12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2" fontId="8" fillId="0" borderId="0" xfId="0" applyNumberFormat="1" applyFont="1" applyBorder="1" applyAlignment="1">
      <alignment vertical="center"/>
    </xf>
    <xf numFmtId="9" fontId="8" fillId="0" borderId="0" xfId="0" applyNumberFormat="1" applyFont="1" applyBorder="1" applyAlignment="1">
      <alignment vertical="center"/>
    </xf>
    <xf numFmtId="2" fontId="8" fillId="0" borderId="12" xfId="0" applyNumberFormat="1" applyFont="1" applyBorder="1" applyAlignment="1">
      <alignment vertical="center"/>
    </xf>
    <xf numFmtId="2" fontId="9" fillId="0" borderId="17" xfId="0" applyNumberFormat="1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10" fillId="0" borderId="9" xfId="2" applyFont="1" applyBorder="1" applyAlignment="1">
      <alignment horizontal="left" vertical="center"/>
    </xf>
    <xf numFmtId="0" fontId="10" fillId="0" borderId="10" xfId="2" applyFont="1" applyBorder="1" applyAlignment="1">
      <alignment horizontal="left" vertical="center"/>
    </xf>
    <xf numFmtId="0" fontId="11" fillId="0" borderId="11" xfId="2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18" xfId="2" applyFont="1" applyBorder="1" applyAlignment="1">
      <alignment vertical="center"/>
    </xf>
    <xf numFmtId="0" fontId="10" fillId="0" borderId="16" xfId="2" applyFont="1" applyBorder="1" applyAlignment="1">
      <alignment vertical="center"/>
    </xf>
    <xf numFmtId="0" fontId="11" fillId="0" borderId="19" xfId="2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0" xfId="0" applyFont="1" applyBorder="1" applyAlignment="1">
      <alignment horizontal="right" vertical="center"/>
    </xf>
    <xf numFmtId="0" fontId="9" fillId="0" borderId="11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 wrapText="1"/>
    </xf>
    <xf numFmtId="0" fontId="9" fillId="0" borderId="9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12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</cellXfs>
  <cellStyles count="4">
    <cellStyle name="Normalny" xfId="0" builtinId="0"/>
    <cellStyle name="Normalny 2" xfId="2"/>
    <cellStyle name="Normalny 3" xfId="1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ocuments\Dokumentacja%20przetargowa%20pojemniki,%20klapki\&#346;RODKI%20CZYSTO&#346;CI\&#347;rodki%20czysto&#347;ci%202019\przetarg%20na%20papier%20i%20r&#281;czniki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Arkusz2"/>
      <sheetName val="Arkusz3"/>
    </sheetNames>
    <sheetDataSet>
      <sheetData sheetId="0">
        <row r="14">
          <cell r="I14">
            <v>3000</v>
          </cell>
          <cell r="J14">
            <v>3690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5"/>
  <sheetViews>
    <sheetView tabSelected="1" topLeftCell="A34" zoomScaleNormal="100" workbookViewId="0">
      <selection activeCell="F8" sqref="F8"/>
    </sheetView>
  </sheetViews>
  <sheetFormatPr defaultColWidth="8.75" defaultRowHeight="16.5"/>
  <cols>
    <col min="1" max="1" width="3.875" style="17" customWidth="1"/>
    <col min="2" max="2" width="51" style="22" customWidth="1"/>
    <col min="3" max="3" width="6.25" style="17" customWidth="1"/>
    <col min="4" max="4" width="5.25" style="17" customWidth="1"/>
    <col min="5" max="5" width="8.75" style="17"/>
    <col min="6" max="6" width="8.375" style="22" customWidth="1"/>
    <col min="7" max="7" width="5.75" style="22" customWidth="1"/>
    <col min="8" max="8" width="10.625" style="22" customWidth="1"/>
    <col min="9" max="9" width="14" style="22" customWidth="1"/>
    <col min="10" max="10" width="17.5" style="22" customWidth="1"/>
    <col min="11" max="16384" width="8.75" style="22"/>
  </cols>
  <sheetData>
    <row r="1" spans="1:11" ht="17.25" thickBot="1"/>
    <row r="2" spans="1:11" ht="54.75" thickBot="1">
      <c r="A2" s="1" t="s">
        <v>0</v>
      </c>
      <c r="B2" s="2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4" t="s">
        <v>9</v>
      </c>
      <c r="K2" s="5" t="s">
        <v>10</v>
      </c>
    </row>
    <row r="3" spans="1:11">
      <c r="A3" s="6">
        <v>1</v>
      </c>
      <c r="B3" s="7">
        <v>2</v>
      </c>
      <c r="C3" s="8">
        <v>3</v>
      </c>
      <c r="D3" s="8">
        <v>4</v>
      </c>
      <c r="E3" s="9">
        <v>5</v>
      </c>
      <c r="F3" s="8">
        <v>6</v>
      </c>
      <c r="G3" s="8">
        <v>7</v>
      </c>
      <c r="H3" s="8">
        <v>8</v>
      </c>
      <c r="I3" s="8">
        <v>9</v>
      </c>
      <c r="J3" s="10">
        <v>10</v>
      </c>
      <c r="K3" s="8">
        <v>11</v>
      </c>
    </row>
    <row r="4" spans="1:11">
      <c r="A4" s="57" t="s">
        <v>11</v>
      </c>
      <c r="B4" s="58"/>
      <c r="C4" s="58"/>
      <c r="D4" s="58"/>
      <c r="E4" s="58"/>
      <c r="F4" s="58"/>
      <c r="G4" s="58"/>
      <c r="H4" s="58"/>
      <c r="I4" s="58"/>
      <c r="J4" s="58"/>
      <c r="K4" s="59"/>
    </row>
    <row r="5" spans="1:11" ht="39" customHeight="1">
      <c r="A5" s="12">
        <v>1</v>
      </c>
      <c r="B5" s="14" t="s">
        <v>55</v>
      </c>
      <c r="C5" s="12" t="s">
        <v>12</v>
      </c>
      <c r="D5" s="12" t="s">
        <v>12</v>
      </c>
      <c r="E5" s="12">
        <v>750</v>
      </c>
      <c r="F5" s="23"/>
      <c r="G5" s="29"/>
      <c r="H5" s="23">
        <f>SUM(F5*G5,F5)</f>
        <v>0</v>
      </c>
      <c r="I5" s="23">
        <f>(F5*E5)</f>
        <v>0</v>
      </c>
      <c r="J5" s="23">
        <f>SUM(I5*G5,I5)</f>
        <v>0</v>
      </c>
      <c r="K5" s="24"/>
    </row>
    <row r="6" spans="1:11" ht="39.75" customHeight="1">
      <c r="A6" s="12">
        <v>2</v>
      </c>
      <c r="B6" s="14" t="s">
        <v>56</v>
      </c>
      <c r="C6" s="12" t="s">
        <v>12</v>
      </c>
      <c r="D6" s="12" t="s">
        <v>12</v>
      </c>
      <c r="E6" s="12">
        <v>450</v>
      </c>
      <c r="F6" s="23"/>
      <c r="G6" s="29"/>
      <c r="H6" s="23">
        <f t="shared" ref="H6:H9" si="0">SUM(F6*G6,F6)</f>
        <v>0</v>
      </c>
      <c r="I6" s="23">
        <f t="shared" ref="I6:I9" si="1">(F6*E6)</f>
        <v>0</v>
      </c>
      <c r="J6" s="23">
        <f t="shared" ref="J6:J9" si="2">SUM(I6*G6,I6)</f>
        <v>0</v>
      </c>
      <c r="K6" s="24"/>
    </row>
    <row r="7" spans="1:11" ht="51" customHeight="1">
      <c r="A7" s="12">
        <v>3</v>
      </c>
      <c r="B7" s="14" t="s">
        <v>57</v>
      </c>
      <c r="C7" s="12" t="s">
        <v>12</v>
      </c>
      <c r="D7" s="12" t="s">
        <v>12</v>
      </c>
      <c r="E7" s="12">
        <v>250</v>
      </c>
      <c r="F7" s="23"/>
      <c r="G7" s="29"/>
      <c r="H7" s="23">
        <f t="shared" si="0"/>
        <v>0</v>
      </c>
      <c r="I7" s="23">
        <f t="shared" si="1"/>
        <v>0</v>
      </c>
      <c r="J7" s="23">
        <f t="shared" si="2"/>
        <v>0</v>
      </c>
      <c r="K7" s="24"/>
    </row>
    <row r="8" spans="1:11" ht="47.25" customHeight="1">
      <c r="A8" s="12">
        <v>4</v>
      </c>
      <c r="B8" s="14" t="s">
        <v>58</v>
      </c>
      <c r="C8" s="12" t="s">
        <v>12</v>
      </c>
      <c r="D8" s="12" t="s">
        <v>12</v>
      </c>
      <c r="E8" s="30">
        <v>250</v>
      </c>
      <c r="F8" s="23"/>
      <c r="G8" s="29"/>
      <c r="H8" s="23">
        <f t="shared" si="0"/>
        <v>0</v>
      </c>
      <c r="I8" s="23">
        <f t="shared" si="1"/>
        <v>0</v>
      </c>
      <c r="J8" s="23">
        <f t="shared" si="2"/>
        <v>0</v>
      </c>
      <c r="K8" s="24"/>
    </row>
    <row r="9" spans="1:11" ht="45.75" customHeight="1" thickBot="1">
      <c r="A9" s="20">
        <v>5</v>
      </c>
      <c r="B9" s="14" t="s">
        <v>59</v>
      </c>
      <c r="C9" s="12" t="s">
        <v>12</v>
      </c>
      <c r="D9" s="12" t="s">
        <v>12</v>
      </c>
      <c r="E9" s="30">
        <v>250</v>
      </c>
      <c r="F9" s="23"/>
      <c r="G9" s="29"/>
      <c r="H9" s="23">
        <f t="shared" si="0"/>
        <v>0</v>
      </c>
      <c r="I9" s="23">
        <f t="shared" si="1"/>
        <v>0</v>
      </c>
      <c r="J9" s="23">
        <f t="shared" si="2"/>
        <v>0</v>
      </c>
      <c r="K9" s="24"/>
    </row>
    <row r="10" spans="1:11" ht="17.25" thickBot="1">
      <c r="A10" s="60" t="s">
        <v>13</v>
      </c>
      <c r="B10" s="61"/>
      <c r="C10" s="61"/>
      <c r="D10" s="61"/>
      <c r="E10" s="61"/>
      <c r="F10" s="61"/>
      <c r="G10" s="61"/>
      <c r="H10" s="62"/>
      <c r="I10" s="31">
        <f>SUM(I5:I9)</f>
        <v>0</v>
      </c>
      <c r="J10" s="32">
        <f>SUM(J5:J9)</f>
        <v>0</v>
      </c>
    </row>
    <row r="11" spans="1:11">
      <c r="A11" s="63" t="s">
        <v>14</v>
      </c>
      <c r="B11" s="64"/>
      <c r="C11" s="64"/>
      <c r="D11" s="64"/>
      <c r="E11" s="64"/>
      <c r="F11" s="64"/>
      <c r="G11" s="64"/>
      <c r="H11" s="64"/>
      <c r="I11" s="64"/>
      <c r="J11" s="64"/>
      <c r="K11" s="65"/>
    </row>
    <row r="12" spans="1:11" ht="33.6" customHeight="1">
      <c r="A12" s="12">
        <v>1</v>
      </c>
      <c r="B12" s="14" t="s">
        <v>39</v>
      </c>
      <c r="C12" s="12" t="s">
        <v>12</v>
      </c>
      <c r="D12" s="12" t="s">
        <v>12</v>
      </c>
      <c r="E12" s="12">
        <v>150</v>
      </c>
      <c r="F12" s="23"/>
      <c r="G12" s="29"/>
      <c r="H12" s="23">
        <f>SUM(F12*G12,F12)</f>
        <v>0</v>
      </c>
      <c r="I12" s="23">
        <f>(F12*E12)</f>
        <v>0</v>
      </c>
      <c r="J12" s="23">
        <f>SUM(I12*G12,I12)</f>
        <v>0</v>
      </c>
      <c r="K12" s="24"/>
    </row>
    <row r="13" spans="1:11">
      <c r="A13" s="69" t="s">
        <v>13</v>
      </c>
      <c r="B13" s="70"/>
      <c r="C13" s="70"/>
      <c r="D13" s="70"/>
      <c r="E13" s="70"/>
      <c r="F13" s="70"/>
      <c r="G13" s="70"/>
      <c r="H13" s="71"/>
      <c r="I13" s="33">
        <f>SUM(I12:I12)</f>
        <v>0</v>
      </c>
      <c r="J13" s="33">
        <f>SUM(J12:J12)</f>
        <v>0</v>
      </c>
    </row>
    <row r="14" spans="1:11">
      <c r="A14" s="72" t="s">
        <v>26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</row>
    <row r="15" spans="1:11" ht="57.75" customHeight="1">
      <c r="A15" s="12">
        <v>1</v>
      </c>
      <c r="B15" s="14" t="s">
        <v>38</v>
      </c>
      <c r="C15" s="12" t="s">
        <v>12</v>
      </c>
      <c r="D15" s="12" t="s">
        <v>12</v>
      </c>
      <c r="E15" s="12">
        <v>600</v>
      </c>
      <c r="F15" s="23"/>
      <c r="G15" s="29"/>
      <c r="H15" s="23">
        <f t="shared" ref="H15:H18" si="3">SUM(F15*G15,F15)</f>
        <v>0</v>
      </c>
      <c r="I15" s="23">
        <f t="shared" ref="I15:I18" si="4">(F15*E15)</f>
        <v>0</v>
      </c>
      <c r="J15" s="23">
        <f t="shared" ref="J15:J18" si="5">SUM(I15*G15,I15)</f>
        <v>0</v>
      </c>
      <c r="K15" s="24"/>
    </row>
    <row r="16" spans="1:11" ht="54.75" customHeight="1">
      <c r="A16" s="12">
        <v>2</v>
      </c>
      <c r="B16" s="14" t="s">
        <v>41</v>
      </c>
      <c r="C16" s="12" t="s">
        <v>12</v>
      </c>
      <c r="D16" s="12" t="s">
        <v>12</v>
      </c>
      <c r="E16" s="12">
        <v>350</v>
      </c>
      <c r="F16" s="23"/>
      <c r="G16" s="29"/>
      <c r="H16" s="23">
        <f t="shared" si="3"/>
        <v>0</v>
      </c>
      <c r="I16" s="23">
        <f t="shared" si="4"/>
        <v>0</v>
      </c>
      <c r="J16" s="23">
        <f t="shared" si="5"/>
        <v>0</v>
      </c>
      <c r="K16" s="25"/>
    </row>
    <row r="17" spans="1:11" ht="66" customHeight="1">
      <c r="A17" s="12">
        <v>3</v>
      </c>
      <c r="B17" s="83" t="s">
        <v>47</v>
      </c>
      <c r="C17" s="30" t="s">
        <v>25</v>
      </c>
      <c r="D17" s="30" t="s">
        <v>25</v>
      </c>
      <c r="E17" s="30">
        <v>220</v>
      </c>
      <c r="F17" s="23"/>
      <c r="G17" s="29"/>
      <c r="H17" s="23">
        <f t="shared" si="3"/>
        <v>0</v>
      </c>
      <c r="I17" s="23">
        <f t="shared" si="4"/>
        <v>0</v>
      </c>
      <c r="J17" s="23">
        <f t="shared" si="5"/>
        <v>0</v>
      </c>
      <c r="K17" s="25"/>
    </row>
    <row r="18" spans="1:11" ht="62.25" customHeight="1">
      <c r="A18" s="12">
        <v>4</v>
      </c>
      <c r="B18" s="83" t="s">
        <v>53</v>
      </c>
      <c r="C18" s="30" t="s">
        <v>25</v>
      </c>
      <c r="D18" s="30" t="s">
        <v>25</v>
      </c>
      <c r="E18" s="30">
        <v>450</v>
      </c>
      <c r="F18" s="23"/>
      <c r="G18" s="29"/>
      <c r="H18" s="23">
        <f t="shared" si="3"/>
        <v>0</v>
      </c>
      <c r="I18" s="23">
        <f t="shared" si="4"/>
        <v>0</v>
      </c>
      <c r="J18" s="23">
        <f t="shared" si="5"/>
        <v>0</v>
      </c>
      <c r="K18" s="25"/>
    </row>
    <row r="19" spans="1:11">
      <c r="A19" s="68" t="s">
        <v>13</v>
      </c>
      <c r="B19" s="68"/>
      <c r="C19" s="68"/>
      <c r="D19" s="68"/>
      <c r="E19" s="68"/>
      <c r="F19" s="68"/>
      <c r="G19" s="68"/>
      <c r="H19" s="68"/>
      <c r="I19" s="33">
        <f>SUM(I15:I18)</f>
        <v>0</v>
      </c>
      <c r="J19" s="33">
        <f>SUM(J15:J18)</f>
        <v>0</v>
      </c>
    </row>
    <row r="20" spans="1:11">
      <c r="A20" s="34"/>
      <c r="B20" s="35" t="s">
        <v>27</v>
      </c>
      <c r="C20" s="36"/>
      <c r="D20" s="36"/>
      <c r="E20" s="36"/>
      <c r="F20" s="36"/>
      <c r="G20" s="36"/>
      <c r="H20" s="36"/>
      <c r="I20" s="37"/>
      <c r="J20" s="37"/>
    </row>
    <row r="21" spans="1:11" ht="99">
      <c r="A21" s="24">
        <v>1</v>
      </c>
      <c r="B21" s="38" t="s">
        <v>48</v>
      </c>
      <c r="C21" s="12" t="s">
        <v>12</v>
      </c>
      <c r="D21" s="12" t="s">
        <v>12</v>
      </c>
      <c r="E21" s="12">
        <v>200</v>
      </c>
      <c r="F21" s="23"/>
      <c r="G21" s="29"/>
      <c r="H21" s="23">
        <f>SUM(F21*G21,F21)</f>
        <v>0</v>
      </c>
      <c r="I21" s="23">
        <f>(F21*E21)</f>
        <v>0</v>
      </c>
      <c r="J21" s="23">
        <f>SUM(I21*G21,I21)</f>
        <v>0</v>
      </c>
      <c r="K21" s="24"/>
    </row>
    <row r="22" spans="1:11">
      <c r="A22" s="24"/>
      <c r="B22" s="39" t="s">
        <v>13</v>
      </c>
      <c r="C22" s="56"/>
      <c r="D22" s="56"/>
      <c r="E22" s="56"/>
      <c r="F22" s="28"/>
      <c r="G22" s="40"/>
      <c r="H22" s="28"/>
      <c r="I22" s="41">
        <f>SUM(I21)</f>
        <v>0</v>
      </c>
      <c r="J22" s="33">
        <f>SUM(J21)</f>
        <v>0</v>
      </c>
      <c r="K22" s="24"/>
    </row>
    <row r="23" spans="1:11">
      <c r="A23" s="73" t="s">
        <v>28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</row>
    <row r="24" spans="1:11" ht="36" customHeight="1">
      <c r="A24" s="12">
        <v>1</v>
      </c>
      <c r="B24" s="14" t="s">
        <v>34</v>
      </c>
      <c r="C24" s="12" t="s">
        <v>12</v>
      </c>
      <c r="D24" s="12" t="s">
        <v>12</v>
      </c>
      <c r="E24" s="12">
        <v>400</v>
      </c>
      <c r="F24" s="23"/>
      <c r="G24" s="29"/>
      <c r="H24" s="23">
        <f t="shared" ref="H24:H25" si="6">SUM(F24*G24,F24)</f>
        <v>0</v>
      </c>
      <c r="I24" s="23">
        <f t="shared" ref="I24:I25" si="7">(F24*E24)</f>
        <v>0</v>
      </c>
      <c r="J24" s="23">
        <f t="shared" ref="J24:J25" si="8">SUM(I24*G24,I24)</f>
        <v>0</v>
      </c>
      <c r="K24" s="24"/>
    </row>
    <row r="25" spans="1:11" ht="36" customHeight="1">
      <c r="A25" s="12">
        <v>2</v>
      </c>
      <c r="B25" s="14" t="s">
        <v>49</v>
      </c>
      <c r="C25" s="12" t="s">
        <v>12</v>
      </c>
      <c r="D25" s="12" t="s">
        <v>12</v>
      </c>
      <c r="E25" s="12">
        <v>150</v>
      </c>
      <c r="F25" s="23"/>
      <c r="G25" s="29"/>
      <c r="H25" s="23">
        <f t="shared" si="6"/>
        <v>0</v>
      </c>
      <c r="I25" s="23">
        <f t="shared" si="7"/>
        <v>0</v>
      </c>
      <c r="J25" s="23">
        <f t="shared" si="8"/>
        <v>0</v>
      </c>
      <c r="K25" s="24"/>
    </row>
    <row r="26" spans="1:11" ht="27" customHeight="1">
      <c r="A26" s="68" t="s">
        <v>13</v>
      </c>
      <c r="B26" s="68"/>
      <c r="C26" s="68"/>
      <c r="D26" s="68"/>
      <c r="E26" s="68"/>
      <c r="F26" s="68"/>
      <c r="G26" s="68"/>
      <c r="H26" s="68"/>
      <c r="I26" s="33">
        <f>SUM(I24:I25)</f>
        <v>0</v>
      </c>
      <c r="J26" s="33">
        <f>SUM(J24:J25)</f>
        <v>0</v>
      </c>
    </row>
    <row r="27" spans="1:11" ht="20.45" customHeight="1">
      <c r="A27" s="72" t="s">
        <v>29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</row>
    <row r="28" spans="1:11" ht="54" customHeight="1">
      <c r="A28" s="12">
        <v>1</v>
      </c>
      <c r="B28" s="14" t="s">
        <v>40</v>
      </c>
      <c r="C28" s="12" t="s">
        <v>12</v>
      </c>
      <c r="D28" s="12" t="s">
        <v>12</v>
      </c>
      <c r="E28" s="12">
        <v>150</v>
      </c>
      <c r="F28" s="23"/>
      <c r="G28" s="29"/>
      <c r="H28" s="23">
        <f t="shared" ref="H28:H29" si="9">SUM(F28*G28,F28)</f>
        <v>0</v>
      </c>
      <c r="I28" s="23">
        <f t="shared" ref="I28:I29" si="10">(F28*E28)</f>
        <v>0</v>
      </c>
      <c r="J28" s="23">
        <f t="shared" ref="J28:J29" si="11">SUM(I28*G28,I28)</f>
        <v>0</v>
      </c>
      <c r="K28" s="24"/>
    </row>
    <row r="29" spans="1:11" ht="48.6" customHeight="1">
      <c r="A29" s="12">
        <v>2</v>
      </c>
      <c r="B29" s="14" t="s">
        <v>46</v>
      </c>
      <c r="C29" s="12" t="s">
        <v>12</v>
      </c>
      <c r="D29" s="12" t="s">
        <v>12</v>
      </c>
      <c r="E29" s="12">
        <v>200</v>
      </c>
      <c r="F29" s="23"/>
      <c r="G29" s="29"/>
      <c r="H29" s="23">
        <f t="shared" si="9"/>
        <v>0</v>
      </c>
      <c r="I29" s="23">
        <f t="shared" si="10"/>
        <v>0</v>
      </c>
      <c r="J29" s="23">
        <f t="shared" si="11"/>
        <v>0</v>
      </c>
      <c r="K29" s="24"/>
    </row>
    <row r="30" spans="1:11">
      <c r="A30" s="69" t="s">
        <v>13</v>
      </c>
      <c r="B30" s="70"/>
      <c r="C30" s="70"/>
      <c r="D30" s="70"/>
      <c r="E30" s="70"/>
      <c r="F30" s="70"/>
      <c r="G30" s="70"/>
      <c r="H30" s="71"/>
      <c r="I30" s="33">
        <f>SUM(I28:I29)</f>
        <v>0</v>
      </c>
      <c r="J30" s="33">
        <f>SUM(J28:J29)</f>
        <v>0</v>
      </c>
    </row>
    <row r="31" spans="1:11">
      <c r="A31" s="28"/>
      <c r="B31" s="27" t="s">
        <v>30</v>
      </c>
      <c r="C31" s="19"/>
      <c r="D31" s="19"/>
      <c r="E31" s="19"/>
      <c r="F31" s="19"/>
      <c r="G31" s="19"/>
      <c r="H31" s="19"/>
      <c r="I31" s="21"/>
      <c r="J31" s="21"/>
    </row>
    <row r="32" spans="1:11" ht="108" customHeight="1">
      <c r="A32" s="12">
        <v>1</v>
      </c>
      <c r="B32" s="51" t="s">
        <v>50</v>
      </c>
      <c r="C32" s="12" t="s">
        <v>12</v>
      </c>
      <c r="D32" s="12" t="s">
        <v>12</v>
      </c>
      <c r="E32" s="12">
        <v>700</v>
      </c>
      <c r="F32" s="23"/>
      <c r="G32" s="29"/>
      <c r="H32" s="23">
        <f t="shared" ref="H32:H33" si="12">SUM(F32*G32,F32)</f>
        <v>0</v>
      </c>
      <c r="I32" s="23">
        <f t="shared" ref="I32:I33" si="13">(F32*E32)</f>
        <v>0</v>
      </c>
      <c r="J32" s="23">
        <f t="shared" ref="J32:J33" si="14">SUM(I32*G32,I32)</f>
        <v>0</v>
      </c>
    </row>
    <row r="33" spans="1:11" ht="96.75" customHeight="1">
      <c r="A33" s="12">
        <v>2</v>
      </c>
      <c r="B33" s="51" t="s">
        <v>51</v>
      </c>
      <c r="C33" s="84" t="s">
        <v>12</v>
      </c>
      <c r="D33" s="12" t="s">
        <v>12</v>
      </c>
      <c r="E33" s="12">
        <v>100</v>
      </c>
      <c r="F33" s="23"/>
      <c r="G33" s="29"/>
      <c r="H33" s="23">
        <f t="shared" si="12"/>
        <v>0</v>
      </c>
      <c r="I33" s="23">
        <f t="shared" si="13"/>
        <v>0</v>
      </c>
      <c r="J33" s="23">
        <f t="shared" si="14"/>
        <v>0</v>
      </c>
      <c r="K33" s="25"/>
    </row>
    <row r="34" spans="1:11">
      <c r="A34" s="12"/>
      <c r="B34" s="74" t="s">
        <v>52</v>
      </c>
      <c r="C34" s="74"/>
      <c r="D34" s="74"/>
      <c r="E34" s="74"/>
      <c r="F34" s="74"/>
      <c r="G34" s="74"/>
      <c r="H34" s="75"/>
      <c r="I34" s="26">
        <f>SUM(I32:I33)</f>
        <v>0</v>
      </c>
      <c r="J34" s="26">
        <f>SUM(J32:J33)</f>
        <v>0</v>
      </c>
    </row>
    <row r="35" spans="1:11">
      <c r="A35" s="67" t="s">
        <v>31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</row>
    <row r="36" spans="1:11" ht="33">
      <c r="A36" s="16">
        <v>1</v>
      </c>
      <c r="B36" s="15" t="s">
        <v>54</v>
      </c>
      <c r="C36" s="16" t="s">
        <v>12</v>
      </c>
      <c r="D36" s="16" t="s">
        <v>12</v>
      </c>
      <c r="E36" s="16">
        <v>200</v>
      </c>
      <c r="F36" s="23"/>
      <c r="G36" s="29"/>
      <c r="H36" s="23">
        <f>SUM(F36*G36,F36)</f>
        <v>0</v>
      </c>
      <c r="I36" s="23">
        <f>(F36*E36)</f>
        <v>0</v>
      </c>
      <c r="J36" s="23">
        <f>SUM(I36*G36,I36)</f>
        <v>0</v>
      </c>
      <c r="K36" s="42"/>
    </row>
    <row r="37" spans="1:11">
      <c r="A37" s="68" t="s">
        <v>13</v>
      </c>
      <c r="B37" s="68"/>
      <c r="C37" s="68"/>
      <c r="D37" s="68"/>
      <c r="E37" s="68"/>
      <c r="F37" s="68"/>
      <c r="G37" s="68"/>
      <c r="H37" s="68"/>
      <c r="I37" s="33">
        <f>SUM(I36)</f>
        <v>0</v>
      </c>
      <c r="J37" s="33">
        <f>SUM(J36)</f>
        <v>0</v>
      </c>
    </row>
    <row r="38" spans="1:11">
      <c r="A38" s="18"/>
      <c r="B38" s="43"/>
      <c r="C38" s="18"/>
      <c r="D38" s="18"/>
      <c r="E38" s="18"/>
      <c r="F38" s="44"/>
      <c r="G38" s="45"/>
      <c r="H38" s="44"/>
      <c r="I38" s="44"/>
      <c r="J38" s="44"/>
      <c r="K38" s="25"/>
    </row>
    <row r="39" spans="1:11">
      <c r="A39" s="77" t="s">
        <v>35</v>
      </c>
      <c r="B39" s="78"/>
      <c r="C39" s="12"/>
      <c r="D39" s="12"/>
      <c r="E39" s="12"/>
      <c r="F39" s="24"/>
      <c r="G39" s="24"/>
      <c r="H39" s="46"/>
      <c r="I39" s="46"/>
      <c r="J39" s="46"/>
      <c r="K39" s="24"/>
    </row>
    <row r="40" spans="1:11" ht="99">
      <c r="A40" s="12">
        <v>1</v>
      </c>
      <c r="B40" s="14" t="s">
        <v>43</v>
      </c>
      <c r="C40" s="12" t="s">
        <v>42</v>
      </c>
      <c r="D40" s="12" t="s">
        <v>42</v>
      </c>
      <c r="E40" s="12">
        <v>150</v>
      </c>
      <c r="F40" s="23"/>
      <c r="G40" s="29"/>
      <c r="H40" s="23">
        <f t="shared" ref="H40:H42" si="15">SUM(F40*G40,F40)</f>
        <v>0</v>
      </c>
      <c r="I40" s="23">
        <f t="shared" ref="I40:I42" si="16">(F40*E40)</f>
        <v>0</v>
      </c>
      <c r="J40" s="23">
        <f t="shared" ref="J40:J42" si="17">SUM(I40*G40,I40)</f>
        <v>0</v>
      </c>
      <c r="K40" s="24"/>
    </row>
    <row r="41" spans="1:11" ht="66">
      <c r="A41" s="12">
        <v>2</v>
      </c>
      <c r="B41" s="14" t="s">
        <v>44</v>
      </c>
      <c r="C41" s="12" t="s">
        <v>42</v>
      </c>
      <c r="D41" s="12" t="s">
        <v>42</v>
      </c>
      <c r="E41" s="12">
        <v>150</v>
      </c>
      <c r="F41" s="23"/>
      <c r="G41" s="29"/>
      <c r="H41" s="23">
        <f t="shared" si="15"/>
        <v>0</v>
      </c>
      <c r="I41" s="23">
        <f t="shared" si="16"/>
        <v>0</v>
      </c>
      <c r="J41" s="23">
        <f t="shared" si="17"/>
        <v>0</v>
      </c>
      <c r="K41" s="24"/>
    </row>
    <row r="42" spans="1:11" ht="82.5">
      <c r="A42" s="12">
        <v>3</v>
      </c>
      <c r="B42" s="14" t="s">
        <v>45</v>
      </c>
      <c r="C42" s="12" t="s">
        <v>42</v>
      </c>
      <c r="D42" s="12" t="s">
        <v>42</v>
      </c>
      <c r="E42" s="12">
        <v>1000</v>
      </c>
      <c r="F42" s="23"/>
      <c r="G42" s="29"/>
      <c r="H42" s="23">
        <f t="shared" si="15"/>
        <v>0</v>
      </c>
      <c r="I42" s="23">
        <f t="shared" si="16"/>
        <v>0</v>
      </c>
      <c r="J42" s="23">
        <f t="shared" si="17"/>
        <v>0</v>
      </c>
      <c r="K42" s="24"/>
    </row>
    <row r="43" spans="1:11">
      <c r="A43" s="79" t="s">
        <v>13</v>
      </c>
      <c r="B43" s="80"/>
      <c r="C43" s="80"/>
      <c r="D43" s="80"/>
      <c r="E43" s="80"/>
      <c r="F43" s="80"/>
      <c r="G43" s="80"/>
      <c r="H43" s="81"/>
      <c r="I43" s="47">
        <f>SUM(I40:I42)</f>
        <v>0</v>
      </c>
      <c r="J43" s="47">
        <f>SUM(J40:J42)</f>
        <v>0</v>
      </c>
      <c r="K43" s="48"/>
    </row>
    <row r="44" spans="1:11">
      <c r="A44" s="68" t="s">
        <v>37</v>
      </c>
      <c r="B44" s="68"/>
      <c r="C44" s="68"/>
      <c r="D44" s="68"/>
      <c r="E44" s="68"/>
      <c r="F44" s="68"/>
      <c r="G44" s="68"/>
      <c r="H44" s="68"/>
      <c r="I44" s="33">
        <f>SUM(I10,I13,I19,I22,I26,I30,I34,I37,I43)</f>
        <v>0</v>
      </c>
      <c r="J44" s="33">
        <f>SUM(J10,J13,J19,J22,J26,J30,J34,J37,J43)</f>
        <v>0</v>
      </c>
      <c r="K44" s="24"/>
    </row>
    <row r="45" spans="1:11">
      <c r="A45" s="19"/>
      <c r="B45" s="19"/>
      <c r="C45" s="19"/>
      <c r="D45" s="19"/>
      <c r="E45" s="19"/>
      <c r="F45" s="19"/>
      <c r="G45" s="19"/>
      <c r="H45" s="19"/>
      <c r="I45" s="21"/>
      <c r="J45" s="21"/>
    </row>
    <row r="46" spans="1:11">
      <c r="B46" s="52" t="s">
        <v>24</v>
      </c>
    </row>
    <row r="47" spans="1:11">
      <c r="B47" s="66" t="s">
        <v>15</v>
      </c>
      <c r="C47" s="66"/>
      <c r="D47" s="66"/>
      <c r="E47" s="66"/>
      <c r="F47" s="66"/>
      <c r="G47" s="66"/>
      <c r="H47" s="66"/>
      <c r="I47" s="66"/>
      <c r="J47" s="66"/>
      <c r="K47" s="66"/>
    </row>
    <row r="48" spans="1:11" ht="31.9" customHeight="1">
      <c r="B48" s="76" t="s">
        <v>16</v>
      </c>
      <c r="C48" s="76"/>
      <c r="D48" s="76"/>
      <c r="E48" s="76"/>
      <c r="F48" s="76"/>
      <c r="G48" s="76"/>
      <c r="H48" s="76"/>
      <c r="I48" s="76"/>
      <c r="J48" s="76"/>
      <c r="K48" s="76"/>
    </row>
    <row r="49" spans="2:11">
      <c r="B49" s="53" t="s">
        <v>17</v>
      </c>
      <c r="C49" s="85"/>
      <c r="D49" s="86"/>
      <c r="E49" s="86"/>
      <c r="F49" s="53"/>
      <c r="G49" s="53"/>
      <c r="H49" s="53"/>
      <c r="I49" s="53"/>
      <c r="J49" s="53"/>
      <c r="K49" s="53"/>
    </row>
    <row r="50" spans="2:11" ht="27" customHeight="1">
      <c r="B50" s="76" t="s">
        <v>18</v>
      </c>
      <c r="C50" s="76"/>
      <c r="D50" s="76"/>
      <c r="E50" s="76"/>
      <c r="F50" s="76"/>
      <c r="G50" s="76"/>
      <c r="H50" s="76"/>
      <c r="I50" s="76"/>
      <c r="J50" s="76"/>
      <c r="K50" s="76"/>
    </row>
    <row r="51" spans="2:11" ht="29.45" customHeight="1">
      <c r="B51" s="76" t="s">
        <v>32</v>
      </c>
      <c r="C51" s="76"/>
      <c r="D51" s="76"/>
      <c r="E51" s="76"/>
      <c r="F51" s="76"/>
      <c r="G51" s="76"/>
      <c r="H51" s="76"/>
      <c r="I51" s="76"/>
      <c r="J51" s="76"/>
      <c r="K51" s="76"/>
    </row>
    <row r="52" spans="2:11" ht="28.15" customHeight="1">
      <c r="B52" s="76" t="s">
        <v>19</v>
      </c>
      <c r="C52" s="76"/>
      <c r="D52" s="76"/>
      <c r="E52" s="76"/>
      <c r="F52" s="76"/>
      <c r="G52" s="76"/>
      <c r="H52" s="76"/>
      <c r="I52" s="76"/>
      <c r="J52" s="76"/>
      <c r="K52" s="76"/>
    </row>
    <row r="53" spans="2:11" ht="17.45" customHeight="1">
      <c r="B53" s="53" t="s">
        <v>20</v>
      </c>
      <c r="C53" s="87"/>
      <c r="D53" s="18"/>
      <c r="E53" s="18"/>
      <c r="F53" s="54"/>
      <c r="G53" s="54"/>
      <c r="H53" s="54"/>
      <c r="I53" s="54"/>
      <c r="J53" s="54"/>
      <c r="K53" s="54"/>
    </row>
    <row r="54" spans="2:11" ht="30" customHeight="1">
      <c r="B54" s="76" t="s">
        <v>61</v>
      </c>
      <c r="C54" s="76"/>
      <c r="D54" s="76"/>
      <c r="E54" s="76"/>
      <c r="F54" s="76"/>
      <c r="G54" s="76"/>
      <c r="H54" s="76"/>
      <c r="I54" s="76"/>
      <c r="J54" s="76"/>
      <c r="K54" s="76"/>
    </row>
    <row r="55" spans="2:11">
      <c r="B55" s="55"/>
      <c r="C55" s="87"/>
      <c r="D55" s="18"/>
      <c r="E55" s="18"/>
      <c r="F55" s="54"/>
      <c r="G55" s="54"/>
      <c r="H55" s="54"/>
      <c r="I55" s="54"/>
      <c r="J55" s="54"/>
      <c r="K55" s="54"/>
    </row>
    <row r="56" spans="2:11">
      <c r="B56" s="82" t="s">
        <v>21</v>
      </c>
      <c r="C56" s="82"/>
      <c r="D56" s="82"/>
      <c r="E56" s="82"/>
      <c r="F56" s="82"/>
      <c r="G56" s="82"/>
      <c r="H56" s="82"/>
      <c r="I56" s="82"/>
      <c r="J56" s="82"/>
      <c r="K56" s="82"/>
    </row>
    <row r="57" spans="2:11">
      <c r="B57" s="76" t="s">
        <v>22</v>
      </c>
      <c r="C57" s="76"/>
      <c r="D57" s="76"/>
      <c r="E57" s="76"/>
      <c r="F57" s="76"/>
      <c r="G57" s="76"/>
      <c r="H57" s="76"/>
      <c r="I57" s="76"/>
      <c r="J57" s="76"/>
      <c r="K57" s="76"/>
    </row>
    <row r="58" spans="2:11" ht="33" customHeight="1">
      <c r="B58" s="76" t="s">
        <v>62</v>
      </c>
      <c r="C58" s="76"/>
      <c r="D58" s="76"/>
      <c r="E58" s="76"/>
      <c r="F58" s="76"/>
      <c r="G58" s="76"/>
      <c r="H58" s="76"/>
      <c r="I58" s="76"/>
      <c r="J58" s="76"/>
      <c r="K58" s="76"/>
    </row>
    <row r="59" spans="2:11" ht="38.25" customHeight="1">
      <c r="B59" s="76" t="s">
        <v>63</v>
      </c>
      <c r="C59" s="76"/>
      <c r="D59" s="76"/>
      <c r="E59" s="76"/>
      <c r="F59" s="76"/>
      <c r="G59" s="76"/>
      <c r="H59" s="76"/>
      <c r="I59" s="76"/>
      <c r="J59" s="76"/>
      <c r="K59" s="76"/>
    </row>
    <row r="60" spans="2:11" ht="22.5" customHeight="1">
      <c r="B60" s="76" t="s">
        <v>60</v>
      </c>
      <c r="C60" s="76"/>
      <c r="D60" s="76"/>
      <c r="E60" s="76"/>
      <c r="F60" s="76"/>
      <c r="G60" s="76"/>
      <c r="H60" s="76"/>
      <c r="I60" s="76"/>
      <c r="J60" s="76"/>
      <c r="K60" s="76"/>
    </row>
    <row r="61" spans="2:11" ht="39" customHeight="1">
      <c r="B61" s="76" t="s">
        <v>23</v>
      </c>
      <c r="C61" s="76"/>
      <c r="D61" s="76"/>
      <c r="E61" s="76"/>
      <c r="F61" s="76"/>
      <c r="G61" s="76"/>
      <c r="H61" s="76"/>
      <c r="I61" s="76"/>
      <c r="J61" s="76"/>
      <c r="K61" s="76"/>
    </row>
    <row r="62" spans="2:11" ht="23.25" customHeight="1">
      <c r="B62" s="49" t="s">
        <v>33</v>
      </c>
      <c r="C62" s="87"/>
      <c r="D62" s="18"/>
      <c r="E62" s="18"/>
      <c r="F62" s="25"/>
      <c r="G62" s="25"/>
      <c r="H62" s="25"/>
      <c r="I62" s="25"/>
      <c r="J62" s="25"/>
      <c r="K62" s="25"/>
    </row>
    <row r="63" spans="2:11">
      <c r="B63" s="50"/>
      <c r="C63" s="87"/>
      <c r="D63" s="18"/>
      <c r="E63" s="18"/>
      <c r="F63" s="25"/>
      <c r="G63" s="25"/>
      <c r="H63" s="25"/>
      <c r="I63" s="25"/>
      <c r="J63" s="25"/>
      <c r="K63" s="25"/>
    </row>
    <row r="65" ht="57.6" customHeight="1"/>
    <row r="66" ht="44.45" customHeight="1"/>
    <row r="67" ht="46.9" customHeight="1"/>
    <row r="68" ht="16.899999999999999" customHeight="1"/>
    <row r="69" ht="18.600000000000001" customHeight="1"/>
    <row r="70" ht="31.15" customHeight="1"/>
    <row r="71" ht="28.9" customHeight="1"/>
    <row r="75" ht="22.9" customHeight="1"/>
  </sheetData>
  <mergeCells count="28">
    <mergeCell ref="B60:K60"/>
    <mergeCell ref="B61:K61"/>
    <mergeCell ref="A39:B39"/>
    <mergeCell ref="A43:H43"/>
    <mergeCell ref="B54:K54"/>
    <mergeCell ref="B56:K56"/>
    <mergeCell ref="B57:K57"/>
    <mergeCell ref="B58:K58"/>
    <mergeCell ref="B59:K59"/>
    <mergeCell ref="B52:K52"/>
    <mergeCell ref="B48:K48"/>
    <mergeCell ref="B50:K50"/>
    <mergeCell ref="B51:K51"/>
    <mergeCell ref="A4:K4"/>
    <mergeCell ref="A10:H10"/>
    <mergeCell ref="A11:K11"/>
    <mergeCell ref="B47:K47"/>
    <mergeCell ref="A35:K35"/>
    <mergeCell ref="A37:H37"/>
    <mergeCell ref="A13:H13"/>
    <mergeCell ref="A14:K14"/>
    <mergeCell ref="A19:H19"/>
    <mergeCell ref="A23:K23"/>
    <mergeCell ref="A27:K27"/>
    <mergeCell ref="A30:H30"/>
    <mergeCell ref="A26:H26"/>
    <mergeCell ref="B34:H34"/>
    <mergeCell ref="A44:H44"/>
  </mergeCells>
  <pageMargins left="0.31496062992125984" right="0.31496062992125984" top="0.7421875" bottom="0.46875" header="0.31496062992125984" footer="0.203125"/>
  <pageSetup paperSize="9" scale="92" fitToHeight="0" orientation="landscape" r:id="rId1"/>
  <headerFooter>
    <oddHeader>&amp;L&amp;"Czcionka tekstu podstawowego,Pogrubiony"Sprawa nr: 65/2022&amp;C&amp;"Czcionka tekstu podstawowego,Pogrubiony"FORMULARZ CENOWY&amp;RZałącznik nr 2 do SWZ</oddHeader>
    <oddFooter>&amp;RPieczęć i podpis Wykonawcy</oddFooter>
  </headerFooter>
  <rowBreaks count="4" manualBreakCount="4">
    <brk id="13" max="16383" man="1"/>
    <brk id="26" max="16383" man="1"/>
    <brk id="38" max="16383" man="1"/>
    <brk id="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L12"/>
  <sheetViews>
    <sheetView workbookViewId="0">
      <selection activeCell="B11" sqref="B11:L11"/>
    </sheetView>
  </sheetViews>
  <sheetFormatPr defaultRowHeight="14.25"/>
  <sheetData>
    <row r="10" spans="2:12" ht="16.5">
      <c r="B10" s="72" t="s">
        <v>36</v>
      </c>
      <c r="C10" s="72"/>
      <c r="D10" s="72"/>
      <c r="E10" s="72"/>
      <c r="F10" s="72"/>
      <c r="G10" s="72"/>
      <c r="H10" s="72"/>
      <c r="I10" s="72"/>
      <c r="J10" s="72"/>
      <c r="K10" s="72"/>
      <c r="L10" s="72"/>
    </row>
    <row r="12" spans="2:12" ht="16.5">
      <c r="B12" s="69" t="s">
        <v>13</v>
      </c>
      <c r="C12" s="70"/>
      <c r="D12" s="70"/>
      <c r="E12" s="70"/>
      <c r="F12" s="70"/>
      <c r="G12" s="70"/>
      <c r="H12" s="70"/>
      <c r="I12" s="71"/>
      <c r="J12" s="13">
        <f>SUM([1]Arkusz1!I14)</f>
        <v>3000</v>
      </c>
      <c r="K12" s="13">
        <f>SUM([1]Arkusz1!J14)</f>
        <v>3690</v>
      </c>
      <c r="L12" s="11"/>
    </row>
  </sheetData>
  <mergeCells count="2">
    <mergeCell ref="B10:L10"/>
    <mergeCell ref="B12:I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2022-05-17T13:01:39Z</cp:lastPrinted>
  <dcterms:created xsi:type="dcterms:W3CDTF">2019-02-15T07:41:41Z</dcterms:created>
  <dcterms:modified xsi:type="dcterms:W3CDTF">2022-05-18T08:38:35Z</dcterms:modified>
</cp:coreProperties>
</file>