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Arkusz1!$A$1:$Q$80</definedName>
  </definedNames>
  <calcPr calcId="144525"/>
</workbook>
</file>

<file path=xl/calcChain.xml><?xml version="1.0" encoding="utf-8"?>
<calcChain xmlns="http://schemas.openxmlformats.org/spreadsheetml/2006/main">
  <c r="L78" i="1" l="1"/>
  <c r="M78" i="1" s="1"/>
  <c r="K78" i="1"/>
  <c r="L75" i="1"/>
  <c r="M75" i="1" s="1"/>
  <c r="K75" i="1"/>
  <c r="K46" i="1" l="1"/>
  <c r="L46" i="1"/>
  <c r="M46" i="1" s="1"/>
  <c r="K48" i="1"/>
  <c r="L48" i="1"/>
  <c r="M48" i="1"/>
  <c r="K38" i="1" l="1"/>
  <c r="L38" i="1"/>
  <c r="M38" i="1" s="1"/>
  <c r="L65" i="1"/>
  <c r="M65" i="1" s="1"/>
  <c r="K65" i="1"/>
  <c r="L64" i="1"/>
  <c r="M64" i="1" s="1"/>
  <c r="K64" i="1"/>
  <c r="L62" i="1"/>
  <c r="M62" i="1" s="1"/>
  <c r="K62" i="1"/>
  <c r="L60" i="1"/>
  <c r="M60" i="1" s="1"/>
  <c r="K60" i="1"/>
  <c r="L58" i="1"/>
  <c r="M58" i="1" s="1"/>
  <c r="K58" i="1"/>
  <c r="L56" i="1"/>
  <c r="M56" i="1" s="1"/>
  <c r="K56" i="1"/>
  <c r="L54" i="1"/>
  <c r="M54" i="1" s="1"/>
  <c r="K54" i="1"/>
  <c r="L52" i="1"/>
  <c r="M52" i="1" s="1"/>
  <c r="K52" i="1"/>
  <c r="L50" i="1"/>
  <c r="M50" i="1" s="1"/>
  <c r="K50" i="1"/>
  <c r="L43" i="1"/>
  <c r="M43" i="1" s="1"/>
  <c r="K43" i="1"/>
  <c r="L42" i="1"/>
  <c r="M42" i="1" s="1"/>
  <c r="K42" i="1"/>
  <c r="L41" i="1"/>
  <c r="M41" i="1" s="1"/>
  <c r="K41" i="1"/>
  <c r="L40" i="1"/>
  <c r="M40" i="1" s="1"/>
  <c r="K40" i="1"/>
  <c r="L36" i="1"/>
  <c r="M36" i="1" s="1"/>
  <c r="K36" i="1"/>
  <c r="L33" i="1"/>
  <c r="M33" i="1" s="1"/>
  <c r="K33" i="1"/>
  <c r="L32" i="1"/>
  <c r="M32" i="1" s="1"/>
  <c r="K32" i="1"/>
  <c r="L31" i="1"/>
  <c r="M31" i="1" s="1"/>
  <c r="K31" i="1"/>
  <c r="K5" i="1"/>
  <c r="L5" i="1"/>
  <c r="M5" i="1" s="1"/>
  <c r="K6" i="1"/>
  <c r="L6" i="1"/>
  <c r="M6" i="1"/>
  <c r="K7" i="1"/>
  <c r="L7" i="1"/>
  <c r="M7" i="1"/>
  <c r="K8" i="1"/>
  <c r="L8" i="1"/>
  <c r="M8" i="1" s="1"/>
  <c r="K9" i="1"/>
  <c r="L9" i="1"/>
  <c r="M9" i="1" s="1"/>
  <c r="K10" i="1"/>
  <c r="L10" i="1"/>
  <c r="M10" i="1" s="1"/>
  <c r="K11" i="1"/>
  <c r="L11" i="1"/>
  <c r="M11" i="1"/>
  <c r="K12" i="1"/>
  <c r="L12" i="1"/>
  <c r="M12" i="1"/>
  <c r="K13" i="1"/>
  <c r="L13" i="1"/>
  <c r="M13" i="1" s="1"/>
  <c r="K14" i="1"/>
  <c r="L14" i="1"/>
  <c r="M14" i="1" s="1"/>
  <c r="K15" i="1"/>
  <c r="L15" i="1"/>
  <c r="M15" i="1" s="1"/>
  <c r="K16" i="1"/>
  <c r="L16" i="1"/>
  <c r="M16" i="1" s="1"/>
  <c r="K17" i="1"/>
  <c r="L17" i="1"/>
  <c r="M17" i="1" s="1"/>
  <c r="K18" i="1"/>
  <c r="L18" i="1"/>
  <c r="M18" i="1"/>
  <c r="K19" i="1"/>
  <c r="L19" i="1"/>
  <c r="M19" i="1"/>
  <c r="K20" i="1"/>
  <c r="L20" i="1"/>
  <c r="M20" i="1"/>
  <c r="K21" i="1"/>
  <c r="L21" i="1"/>
  <c r="M21" i="1" s="1"/>
  <c r="K22" i="1"/>
  <c r="L22" i="1"/>
  <c r="M22" i="1" s="1"/>
  <c r="K23" i="1"/>
  <c r="L23" i="1"/>
  <c r="M23" i="1" s="1"/>
  <c r="K24" i="1"/>
  <c r="L24" i="1"/>
  <c r="M24" i="1" s="1"/>
  <c r="K25" i="1"/>
  <c r="L25" i="1"/>
  <c r="M25" i="1" s="1"/>
  <c r="K26" i="1"/>
  <c r="L26" i="1"/>
  <c r="M26" i="1" s="1"/>
  <c r="K27" i="1"/>
  <c r="L27" i="1"/>
  <c r="M27" i="1" s="1"/>
  <c r="K28" i="1"/>
  <c r="L28" i="1"/>
  <c r="M28" i="1" s="1"/>
  <c r="K4" i="1"/>
  <c r="L4" i="1"/>
  <c r="M4" i="1" s="1"/>
  <c r="M34" i="1" l="1"/>
  <c r="M66" i="1"/>
  <c r="L66" i="1"/>
  <c r="M29" i="1"/>
  <c r="M44" i="1"/>
  <c r="L29" i="1"/>
  <c r="L34" i="1"/>
  <c r="L44" i="1"/>
</calcChain>
</file>

<file path=xl/sharedStrings.xml><?xml version="1.0" encoding="utf-8"?>
<sst xmlns="http://schemas.openxmlformats.org/spreadsheetml/2006/main" count="285" uniqueCount="157">
  <si>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</si>
  <si>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</si>
  <si>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</si>
  <si>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</si>
  <si>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</si>
  <si>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</si>
  <si>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</si>
  <si>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</si>
  <si>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</si>
  <si>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</si>
  <si>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</si>
  <si>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</si>
  <si>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</si>
  <si>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</si>
  <si>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</si>
  <si>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</si>
  <si>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</si>
  <si>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Zadanie nr 1 - Różne produkty lecznicze</t>
  </si>
  <si>
    <t>Losartanum</t>
  </si>
  <si>
    <t>tabl./tabl.powl.</t>
  </si>
  <si>
    <t>50 mg</t>
  </si>
  <si>
    <t>szt.</t>
  </si>
  <si>
    <t>op.</t>
  </si>
  <si>
    <t>Lurasidonum</t>
  </si>
  <si>
    <t>tabl.powl.</t>
  </si>
  <si>
    <t>74 mg</t>
  </si>
  <si>
    <t>Allopurinolum</t>
  </si>
  <si>
    <t xml:space="preserve">tabl. </t>
  </si>
  <si>
    <t>300 mg</t>
  </si>
  <si>
    <t>Spironolactonum</t>
  </si>
  <si>
    <t>100 mg</t>
  </si>
  <si>
    <t>Budesonidum</t>
  </si>
  <si>
    <t>proszek do inhalacji</t>
  </si>
  <si>
    <t xml:space="preserve">0,4 mg/dawka </t>
  </si>
  <si>
    <t>dawek</t>
  </si>
  <si>
    <t>Propylthiouracilum</t>
  </si>
  <si>
    <t>tabl.</t>
  </si>
  <si>
    <t>Vinpocetinum</t>
  </si>
  <si>
    <t>10 mg</t>
  </si>
  <si>
    <t>Saccharomyces boulardii</t>
  </si>
  <si>
    <t>kaps.</t>
  </si>
  <si>
    <t>250 mg</t>
  </si>
  <si>
    <t>Meloxicamum</t>
  </si>
  <si>
    <t>7,5 mg</t>
  </si>
  <si>
    <t xml:space="preserve">Allantoinum                                    </t>
  </si>
  <si>
    <t>Zasypka</t>
  </si>
  <si>
    <t>100g</t>
  </si>
  <si>
    <t xml:space="preserve"> op.</t>
  </si>
  <si>
    <t>Roztwór 4% dimetykon, cyklometykon 5</t>
  </si>
  <si>
    <t>Roztwór</t>
  </si>
  <si>
    <t>100ml</t>
  </si>
  <si>
    <t>Utrwalacz do badań cytologicznych typu Cytofix</t>
  </si>
  <si>
    <t>Aeroz.</t>
  </si>
  <si>
    <t>150ml</t>
  </si>
  <si>
    <t>Acetylcysteinum</t>
  </si>
  <si>
    <t>Inj./amp.</t>
  </si>
  <si>
    <t>0,3/3ml</t>
  </si>
  <si>
    <t xml:space="preserve"> szt.</t>
  </si>
  <si>
    <t>Acidum zolendronicum</t>
  </si>
  <si>
    <t>Inj./but.</t>
  </si>
  <si>
    <t>5mg/100ml</t>
  </si>
  <si>
    <t xml:space="preserve">Clindamycinum              </t>
  </si>
  <si>
    <t>Tabl.powl./Kaps.</t>
  </si>
  <si>
    <t xml:space="preserve">Diclofenacum                      </t>
  </si>
  <si>
    <t>Czop.</t>
  </si>
  <si>
    <t xml:space="preserve">Inj.dom.    </t>
  </si>
  <si>
    <t>75mg/3ml</t>
  </si>
  <si>
    <t xml:space="preserve">Ketoprofenum                                 </t>
  </si>
  <si>
    <t xml:space="preserve">Tabl.    </t>
  </si>
  <si>
    <t xml:space="preserve">Ketoprofenum                                  </t>
  </si>
  <si>
    <t>Kaps.</t>
  </si>
  <si>
    <t xml:space="preserve">Ketoprofenum -i.m.,i.v.                                 </t>
  </si>
  <si>
    <t xml:space="preserve">Amp.   </t>
  </si>
  <si>
    <t>0,1/2ml</t>
  </si>
  <si>
    <t>Pentoxifyllinum</t>
  </si>
  <si>
    <t xml:space="preserve">Tabl. ret.   </t>
  </si>
  <si>
    <t xml:space="preserve">Salbutamolum                                </t>
  </si>
  <si>
    <t>100µg/dw. - 200 dawek</t>
  </si>
  <si>
    <t>Immunoglobulin, human anti-D</t>
  </si>
  <si>
    <t>amp.-strzyk.</t>
  </si>
  <si>
    <r>
      <t>300</t>
    </r>
    <r>
      <rPr>
        <sz val="10"/>
        <rFont val="Czcionka tekstu podstawowego"/>
        <charset val="238"/>
      </rPr>
      <t>µ</t>
    </r>
    <r>
      <rPr>
        <sz val="10"/>
        <rFont val="Arial CE"/>
        <charset val="238"/>
      </rPr>
      <t>g/2ml</t>
    </r>
  </si>
  <si>
    <t>amp.-strz.</t>
  </si>
  <si>
    <t>SUMA</t>
  </si>
  <si>
    <t>Zadanie 2 - Olanzapinum</t>
  </si>
  <si>
    <t>Olanzapinum</t>
  </si>
  <si>
    <t>Prosz. I rozp. do sporz. roztw. do wstrzykiwań</t>
  </si>
  <si>
    <t>fiol.</t>
  </si>
  <si>
    <t>Prosz. i rozp. do sporz. zaw. do wstrz. o przedł. uwaln.</t>
  </si>
  <si>
    <t>405 mg</t>
  </si>
  <si>
    <t>Zadanie 3 - Thalidomidum</t>
  </si>
  <si>
    <t>Thalidomidum</t>
  </si>
  <si>
    <t>tabl./kaps.</t>
  </si>
  <si>
    <t>100mg</t>
  </si>
  <si>
    <t>import!</t>
  </si>
  <si>
    <t>Zadanie 4 - Erytrhomycinum</t>
  </si>
  <si>
    <t>Erythromycinum</t>
  </si>
  <si>
    <t>inj.</t>
  </si>
  <si>
    <t>500mg</t>
  </si>
  <si>
    <t>Zadanie 5 - Fraxiparine</t>
  </si>
  <si>
    <t>Nadroparinum calcicum</t>
  </si>
  <si>
    <t>amp-strz.</t>
  </si>
  <si>
    <t>2850j.m./0,3ml</t>
  </si>
  <si>
    <t>3800j.m./0,4ml</t>
  </si>
  <si>
    <t>5700j.m./0,6ml</t>
  </si>
  <si>
    <t>7600j.m./0,8ml</t>
  </si>
  <si>
    <t>Zadanie 6 - Metacholine chloride</t>
  </si>
  <si>
    <t>Rec. Metacholine chloride</t>
  </si>
  <si>
    <t>subst.</t>
  </si>
  <si>
    <t>g</t>
  </si>
  <si>
    <t>Zadanie 7 - Lipiodol</t>
  </si>
  <si>
    <t>Ethiodized oil</t>
  </si>
  <si>
    <t xml:space="preserve"> amp.</t>
  </si>
  <si>
    <t>0,48g/1ml 10ml</t>
  </si>
  <si>
    <t>amp.</t>
  </si>
  <si>
    <t>Zadanie 8 - Fluorouracilum</t>
  </si>
  <si>
    <t>Fluorouracilum</t>
  </si>
  <si>
    <t>0,5g/10ml</t>
  </si>
  <si>
    <t>Zadanie 9 - Triamcinoloni acetonide</t>
  </si>
  <si>
    <t>Triamcinoloni acetonide</t>
  </si>
  <si>
    <t>iniekcja doszklistkowa</t>
  </si>
  <si>
    <t xml:space="preserve">80mg/2ml </t>
  </si>
  <si>
    <t>Zadanie 10 - Methylthioninum chloride</t>
  </si>
  <si>
    <t>Methylthioninium chloride</t>
  </si>
  <si>
    <t xml:space="preserve"> 10mg/2ml </t>
  </si>
  <si>
    <t>Zadanie 11 - Ganciclovirum</t>
  </si>
  <si>
    <t>Ganciclovirum</t>
  </si>
  <si>
    <t>prosz. do sporz. roztw. do inf.</t>
  </si>
  <si>
    <t>500 mg</t>
  </si>
  <si>
    <t>Zadanie 12 - Nitroprusside sodium</t>
  </si>
  <si>
    <t>Nitroprusside sodium</t>
  </si>
  <si>
    <t>Zadanie 13 - Darbepoetinum alfa</t>
  </si>
  <si>
    <t>Darbepoetinum alfa</t>
  </si>
  <si>
    <t>Amp-strzyk.</t>
  </si>
  <si>
    <t>10 mcg</t>
  </si>
  <si>
    <t>mcg</t>
  </si>
  <si>
    <t>Zadanie 14 - Błona owodniowa</t>
  </si>
  <si>
    <t>Błona owodniowa oka</t>
  </si>
  <si>
    <t>organ transplantacyjny</t>
  </si>
  <si>
    <t>-</t>
  </si>
  <si>
    <t>Zadanie 15 - Mbiotix HBI</t>
  </si>
  <si>
    <t>Usługa przetworzenia mikrobioty jelitowej</t>
  </si>
  <si>
    <t>zawiesina</t>
  </si>
  <si>
    <t>kapsułki</t>
  </si>
  <si>
    <t>zestaw</t>
  </si>
  <si>
    <t>Nazwa substancji czynnej</t>
  </si>
  <si>
    <t>Zawartość opakowania</t>
  </si>
  <si>
    <t>Kod EAN lub inny kod odpowiadajacy kodowi EAN</t>
  </si>
  <si>
    <t xml:space="preserve">Wysokość limitu finansowania </t>
  </si>
  <si>
    <t>Lenalidomide</t>
  </si>
  <si>
    <t>10mg</t>
  </si>
  <si>
    <t xml:space="preserve">B.84. </t>
  </si>
  <si>
    <t>Rasburicasum</t>
  </si>
  <si>
    <t>1,5mg/ml</t>
  </si>
  <si>
    <t>C.011</t>
  </si>
  <si>
    <t xml:space="preserve">Zadanie 16 - Lenalidomide  </t>
  </si>
  <si>
    <t>Zadanie 17 - Rasburicasum</t>
  </si>
  <si>
    <t>SZPITALNE PROGRAMY LEKOWE i CHEMIOTERAPIA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</si>
</sst>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_z_ł"/>
  </numFmts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0"/>
      <name val="Arial CE"/>
      <charset val="238"/>
    </font>
    <font>
      <b/>
      <sz val="6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sz val="10"/>
      <color theme="1"/>
      <name val="Arial"/>
      <family val="2"/>
      <charset val="238"/>
    </font>
    <font>
      <b/>
      <sz val="10"/>
      <color theme="1"/>
      <name val="Arial CE"/>
      <charset val="238"/>
    </font>
    <font>
      <b/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0"/>
      <color theme="1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5" fillId="5" borderId="0">
      <alignment vertical="center"/>
    </xf>
    <xf numFmtId="0" fontId="6" fillId="0" borderId="0"/>
    <xf numFmtId="0" fontId="6" fillId="0" borderId="0"/>
    <xf numFmtId="44" fontId="14" fillId="0" borderId="0" applyFont="0" applyFill="0" applyBorder="0" applyAlignment="0" applyProtection="0"/>
  </cellStyleXfs>
  <cellXfs count="179">
    <xf numFmtId="0" fontId="0" fillId="0" borderId="0" xfId="0"/>
    <xf numFmtId="0" fontId="3" fillId="0" borderId="1" xfId="0" applyNumberFormat="1" applyFont="1" applyBorder="1" applyAlignment="1" applyProtection="1">
      <alignment horizontal="center" vertical="center" wrapText="1" shrinkToFit="1"/>
    </xf>
    <xf numFmtId="0" fontId="3" fillId="0" borderId="2" xfId="0" applyNumberFormat="1" applyFont="1" applyBorder="1" applyAlignment="1" applyProtection="1">
      <alignment horizontal="center" vertical="center" wrapText="1" shrinkToFit="1"/>
    </xf>
    <xf numFmtId="1" fontId="3" fillId="0" borderId="2" xfId="0" applyNumberFormat="1" applyFont="1" applyBorder="1" applyAlignment="1" applyProtection="1">
      <alignment horizontal="center" vertical="center" wrapText="1" shrinkToFit="1"/>
    </xf>
    <xf numFmtId="0" fontId="3" fillId="0" borderId="2" xfId="0" applyNumberFormat="1" applyFont="1" applyBorder="1" applyAlignment="1">
      <alignment horizontal="center" vertical="center" wrapText="1" shrinkToFit="1"/>
    </xf>
    <xf numFmtId="3" fontId="3" fillId="2" borderId="2" xfId="0" applyNumberFormat="1" applyFont="1" applyFill="1" applyBorder="1" applyAlignment="1">
      <alignment horizontal="center" vertical="center" wrapText="1" shrinkToFit="1"/>
    </xf>
    <xf numFmtId="4" fontId="3" fillId="0" borderId="2" xfId="0" applyNumberFormat="1" applyFont="1" applyBorder="1" applyAlignment="1">
      <alignment horizontal="center" vertical="center" wrapText="1" shrinkToFit="1"/>
    </xf>
    <xf numFmtId="4" fontId="3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9" fontId="3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3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3" fillId="3" borderId="2" xfId="0" applyNumberFormat="1" applyFont="1" applyFill="1" applyBorder="1" applyAlignment="1" applyProtection="1">
      <alignment horizontal="center" vertical="center" wrapText="1" shrinkToFit="1"/>
    </xf>
    <xf numFmtId="0" fontId="3" fillId="4" borderId="3" xfId="0" applyFont="1" applyFill="1" applyBorder="1" applyAlignment="1" applyProtection="1">
      <alignment horizontal="center" vertical="center" wrapText="1" shrinkToFit="1"/>
      <protection locked="0"/>
    </xf>
    <xf numFmtId="0" fontId="3" fillId="3" borderId="3" xfId="0" applyFont="1" applyFill="1" applyBorder="1" applyAlignment="1" applyProtection="1">
      <alignment horizontal="center" vertical="center" wrapText="1" shrinkToFit="1"/>
      <protection locked="0"/>
    </xf>
    <xf numFmtId="0" fontId="3" fillId="0" borderId="4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 applyProtection="1">
      <alignment horizontal="center" vertical="center" shrinkToFit="1"/>
    </xf>
    <xf numFmtId="3" fontId="3" fillId="0" borderId="5" xfId="0" applyNumberFormat="1" applyFont="1" applyBorder="1" applyAlignment="1" applyProtection="1">
      <alignment horizontal="center" vertical="center" wrapText="1" shrinkToFit="1"/>
    </xf>
    <xf numFmtId="3" fontId="3" fillId="0" borderId="5" xfId="0" applyNumberFormat="1" applyFont="1" applyBorder="1" applyAlignment="1">
      <alignment horizontal="center" vertical="center" shrinkToFit="1"/>
    </xf>
    <xf numFmtId="3" fontId="3" fillId="2" borderId="5" xfId="0" applyNumberFormat="1" applyFont="1" applyFill="1" applyBorder="1" applyAlignment="1">
      <alignment horizontal="center" vertical="center" shrinkToFit="1"/>
    </xf>
    <xf numFmtId="3" fontId="3" fillId="0" borderId="5" xfId="0" applyNumberFormat="1" applyFont="1" applyFill="1" applyBorder="1" applyAlignment="1">
      <alignment horizontal="center" vertical="center" shrinkToFit="1"/>
    </xf>
    <xf numFmtId="3" fontId="3" fillId="3" borderId="5" xfId="0" applyNumberFormat="1" applyFont="1" applyFill="1" applyBorder="1" applyAlignment="1" applyProtection="1">
      <alignment horizontal="center" vertical="center" shrinkToFit="1"/>
      <protection locked="0"/>
    </xf>
    <xf numFmtId="3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3" fontId="3" fillId="3" borderId="5" xfId="0" applyNumberFormat="1" applyFont="1" applyFill="1" applyBorder="1" applyAlignment="1" applyProtection="1">
      <alignment horizontal="center" vertical="center" shrinkToFit="1"/>
    </xf>
    <xf numFmtId="3" fontId="3" fillId="4" borderId="7" xfId="0" applyNumberFormat="1" applyFont="1" applyFill="1" applyBorder="1" applyAlignment="1" applyProtection="1">
      <alignment horizontal="center" vertical="center" shrinkToFit="1"/>
      <protection locked="0"/>
    </xf>
    <xf numFmtId="3" fontId="3" fillId="3" borderId="6" xfId="0" applyNumberFormat="1" applyFont="1" applyFill="1" applyBorder="1" applyAlignment="1" applyProtection="1">
      <alignment horizontal="center" vertical="center" shrinkToFit="1"/>
      <protection locked="0"/>
    </xf>
    <xf numFmtId="3" fontId="3" fillId="0" borderId="6" xfId="0" applyNumberFormat="1" applyFont="1" applyFill="1" applyBorder="1" applyAlignment="1">
      <alignment horizontal="center" vertical="center"/>
    </xf>
    <xf numFmtId="0" fontId="3" fillId="6" borderId="8" xfId="2" applyFont="1" applyFill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/>
    </xf>
    <xf numFmtId="3" fontId="3" fillId="2" borderId="8" xfId="0" applyNumberFormat="1" applyFont="1" applyFill="1" applyBorder="1" applyAlignment="1">
      <alignment horizontal="center" vertical="center"/>
    </xf>
    <xf numFmtId="4" fontId="4" fillId="2" borderId="8" xfId="0" applyNumberFormat="1" applyFont="1" applyFill="1" applyBorder="1" applyAlignment="1">
      <alignment horizontal="center" vertical="center"/>
    </xf>
    <xf numFmtId="9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4" fontId="7" fillId="2" borderId="8" xfId="3" applyNumberFormat="1" applyFont="1" applyFill="1" applyBorder="1" applyAlignment="1">
      <alignment horizontal="center" vertical="center" shrinkToFit="1"/>
    </xf>
    <xf numFmtId="4" fontId="4" fillId="2" borderId="8" xfId="0" applyNumberFormat="1" applyFont="1" applyFill="1" applyBorder="1" applyAlignment="1">
      <alignment horizontal="center" vertical="center" shrinkToFit="1"/>
    </xf>
    <xf numFmtId="4" fontId="4" fillId="2" borderId="8" xfId="0" applyNumberFormat="1" applyFont="1" applyFill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 applyProtection="1">
      <alignment horizontal="left" vertical="center" wrapText="1" shrinkToFit="1"/>
      <protection locked="0"/>
    </xf>
    <xf numFmtId="0" fontId="8" fillId="2" borderId="8" xfId="0" applyFont="1" applyFill="1" applyBorder="1" applyAlignment="1" applyProtection="1">
      <alignment horizontal="center" vertical="center" wrapText="1" shrinkToFit="1"/>
      <protection locked="0"/>
    </xf>
    <xf numFmtId="0" fontId="8" fillId="2" borderId="8" xfId="0" applyFont="1" applyFill="1" applyBorder="1" applyAlignment="1" applyProtection="1">
      <alignment horizontal="center" vertical="center" shrinkToFit="1"/>
      <protection locked="0"/>
    </xf>
    <xf numFmtId="1" fontId="8" fillId="2" borderId="8" xfId="0" applyNumberFormat="1" applyFont="1" applyFill="1" applyBorder="1" applyAlignment="1" applyProtection="1">
      <alignment horizontal="center" vertical="center" shrinkToFit="1"/>
      <protection locked="0"/>
    </xf>
    <xf numFmtId="3" fontId="9" fillId="2" borderId="8" xfId="0" applyNumberFormat="1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horizontal="center" vertical="center" wrapText="1" shrinkToFit="1"/>
    </xf>
    <xf numFmtId="4" fontId="10" fillId="2" borderId="8" xfId="1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44" fontId="11" fillId="0" borderId="8" xfId="1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7" fillId="2" borderId="8" xfId="0" applyFont="1" applyFill="1" applyBorder="1" applyAlignment="1" applyProtection="1">
      <alignment horizontal="left" vertical="center" wrapText="1" shrinkToFit="1"/>
      <protection locked="0"/>
    </xf>
    <xf numFmtId="0" fontId="7" fillId="2" borderId="8" xfId="0" applyFont="1" applyFill="1" applyBorder="1" applyAlignment="1" applyProtection="1">
      <alignment horizontal="center" vertical="center" wrapText="1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1" fontId="7" fillId="2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8" xfId="1" applyNumberFormat="1" applyFont="1" applyFill="1" applyBorder="1" applyAlignment="1">
      <alignment horizontal="center" vertical="center" shrinkToFit="1"/>
    </xf>
    <xf numFmtId="0" fontId="12" fillId="2" borderId="8" xfId="1" applyNumberFormat="1" applyFont="1" applyFill="1" applyBorder="1" applyAlignment="1">
      <alignment horizontal="center" vertical="center" wrapText="1" shrinkToFit="1"/>
    </xf>
    <xf numFmtId="0" fontId="7" fillId="2" borderId="8" xfId="0" applyFont="1" applyFill="1" applyBorder="1" applyAlignment="1">
      <alignment horizontal="left" vertical="center" wrapText="1" shrinkToFit="1"/>
    </xf>
    <xf numFmtId="0" fontId="7" fillId="2" borderId="8" xfId="0" applyFont="1" applyFill="1" applyBorder="1" applyAlignment="1">
      <alignment horizontal="center" vertical="center" wrapText="1" shrinkToFit="1"/>
    </xf>
    <xf numFmtId="0" fontId="7" fillId="2" borderId="8" xfId="0" applyFont="1" applyFill="1" applyBorder="1" applyAlignment="1">
      <alignment horizontal="center" vertical="center" shrinkToFit="1"/>
    </xf>
    <xf numFmtId="1" fontId="9" fillId="2" borderId="8" xfId="0" applyNumberFormat="1" applyFont="1" applyFill="1" applyBorder="1" applyAlignment="1">
      <alignment horizontal="center" vertical="center" shrinkToFit="1"/>
    </xf>
    <xf numFmtId="164" fontId="7" fillId="2" borderId="8" xfId="4" applyNumberFormat="1" applyFont="1" applyFill="1" applyBorder="1" applyAlignment="1">
      <alignment horizontal="center" vertical="center" shrinkToFit="1"/>
    </xf>
    <xf numFmtId="164" fontId="7" fillId="2" borderId="8" xfId="4" applyNumberFormat="1" applyFont="1" applyFill="1" applyBorder="1" applyAlignment="1">
      <alignment horizontal="center" vertical="center" wrapText="1" shrinkToFit="1"/>
    </xf>
    <xf numFmtId="164" fontId="7" fillId="2" borderId="8" xfId="0" applyNumberFormat="1" applyFont="1" applyFill="1" applyBorder="1" applyAlignment="1" applyProtection="1">
      <alignment horizontal="center" vertical="center" shrinkToFit="1"/>
      <protection locked="0"/>
    </xf>
    <xf numFmtId="164" fontId="7" fillId="2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8" xfId="0" applyFont="1" applyFill="1" applyBorder="1" applyAlignment="1">
      <alignment horizontal="right" vertical="center" wrapText="1" shrinkToFit="1"/>
    </xf>
    <xf numFmtId="4" fontId="9" fillId="2" borderId="8" xfId="0" applyNumberFormat="1" applyFont="1" applyFill="1" applyBorder="1" applyAlignment="1">
      <alignment horizontal="right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3" fillId="6" borderId="10" xfId="2" applyFont="1" applyFill="1" applyBorder="1" applyAlignment="1">
      <alignment vertical="center"/>
    </xf>
    <xf numFmtId="0" fontId="3" fillId="6" borderId="0" xfId="2" applyFont="1" applyFill="1" applyBorder="1" applyAlignment="1">
      <alignment vertical="center"/>
    </xf>
    <xf numFmtId="0" fontId="4" fillId="2" borderId="8" xfId="0" applyNumberFormat="1" applyFont="1" applyFill="1" applyBorder="1" applyAlignment="1" applyProtection="1">
      <alignment horizontal="center" vertical="center" shrinkToFit="1"/>
      <protection locked="0"/>
    </xf>
    <xf numFmtId="1" fontId="3" fillId="2" borderId="8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8" xfId="0" applyNumberFormat="1" applyFont="1" applyFill="1" applyBorder="1" applyAlignment="1">
      <alignment horizontal="center" vertical="center" wrapText="1"/>
    </xf>
    <xf numFmtId="0" fontId="3" fillId="7" borderId="8" xfId="2" applyNumberFormat="1" applyFont="1" applyFill="1" applyBorder="1" applyAlignment="1" applyProtection="1">
      <alignment horizontal="left" vertical="center" wrapText="1" shrinkToFit="1"/>
    </xf>
    <xf numFmtId="0" fontId="7" fillId="0" borderId="8" xfId="3" applyFont="1" applyFill="1" applyBorder="1" applyAlignment="1" applyProtection="1">
      <alignment horizontal="center" vertical="center" shrinkToFit="1"/>
      <protection locked="0"/>
    </xf>
    <xf numFmtId="0" fontId="7" fillId="0" borderId="8" xfId="3" applyFont="1" applyFill="1" applyBorder="1" applyAlignment="1" applyProtection="1">
      <alignment horizontal="left" vertical="center" wrapText="1" shrinkToFit="1"/>
      <protection locked="0"/>
    </xf>
    <xf numFmtId="0" fontId="7" fillId="0" borderId="8" xfId="3" applyFont="1" applyFill="1" applyBorder="1" applyAlignment="1" applyProtection="1">
      <alignment horizontal="center" vertical="center" wrapText="1" shrinkToFit="1"/>
      <protection locked="0"/>
    </xf>
    <xf numFmtId="3" fontId="9" fillId="0" borderId="8" xfId="3" applyNumberFormat="1" applyFont="1" applyFill="1" applyBorder="1" applyAlignment="1" applyProtection="1">
      <alignment horizontal="center" vertical="center" wrapText="1" shrinkToFit="1"/>
      <protection locked="0"/>
    </xf>
    <xf numFmtId="4" fontId="4" fillId="0" borderId="8" xfId="0" applyNumberFormat="1" applyFont="1" applyBorder="1" applyAlignment="1">
      <alignment horizontal="center" vertical="center" wrapText="1" shrinkToFit="1"/>
    </xf>
    <xf numFmtId="3" fontId="9" fillId="2" borderId="8" xfId="3" applyNumberFormat="1" applyFont="1" applyFill="1" applyBorder="1" applyAlignment="1">
      <alignment horizontal="center" vertical="center" shrinkToFit="1"/>
    </xf>
    <xf numFmtId="4" fontId="7" fillId="0" borderId="8" xfId="3" applyNumberFormat="1" applyFont="1" applyBorder="1" applyAlignment="1">
      <alignment horizontal="center" vertical="center" shrinkToFit="1"/>
    </xf>
    <xf numFmtId="4" fontId="7" fillId="2" borderId="8" xfId="3" applyNumberFormat="1" applyFont="1" applyFill="1" applyBorder="1" applyAlignment="1" applyProtection="1">
      <alignment horizontal="center" vertical="center" shrinkToFit="1"/>
      <protection locked="0"/>
    </xf>
    <xf numFmtId="4" fontId="7" fillId="0" borderId="8" xfId="3" applyNumberFormat="1" applyFont="1" applyFill="1" applyBorder="1" applyAlignment="1" applyProtection="1">
      <alignment horizontal="center" vertical="center" shrinkToFit="1"/>
      <protection locked="0"/>
    </xf>
    <xf numFmtId="1" fontId="11" fillId="0" borderId="9" xfId="5" applyNumberFormat="1" applyFont="1" applyFill="1" applyBorder="1" applyAlignment="1">
      <alignment horizontal="center" vertical="center" wrapText="1"/>
    </xf>
    <xf numFmtId="0" fontId="3" fillId="7" borderId="9" xfId="2" applyNumberFormat="1" applyFont="1" applyFill="1" applyBorder="1" applyAlignment="1" applyProtection="1">
      <alignment horizontal="left" vertical="center" wrapText="1" shrinkToFit="1"/>
    </xf>
    <xf numFmtId="0" fontId="3" fillId="7" borderId="11" xfId="2" applyNumberFormat="1" applyFont="1" applyFill="1" applyBorder="1" applyAlignment="1" applyProtection="1">
      <alignment horizontal="left" vertical="center" wrapText="1" shrinkToFit="1"/>
    </xf>
    <xf numFmtId="0" fontId="3" fillId="7" borderId="12" xfId="2" applyNumberFormat="1" applyFont="1" applyFill="1" applyBorder="1" applyAlignment="1" applyProtection="1">
      <alignment horizontal="left" vertical="center" wrapText="1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left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1" fontId="3" fillId="0" borderId="13" xfId="0" applyNumberFormat="1" applyFont="1" applyBorder="1" applyAlignment="1">
      <alignment horizontal="center" vertical="center" shrinkToFit="1"/>
    </xf>
    <xf numFmtId="3" fontId="3" fillId="0" borderId="13" xfId="0" applyNumberFormat="1" applyFont="1" applyFill="1" applyBorder="1" applyAlignment="1">
      <alignment horizontal="center" vertical="center" shrinkToFit="1"/>
    </xf>
    <xf numFmtId="4" fontId="4" fillId="0" borderId="8" xfId="1" applyNumberFormat="1" applyFont="1" applyFill="1" applyBorder="1" applyAlignment="1">
      <alignment horizontal="center" vertical="center" shrinkToFit="1"/>
    </xf>
    <xf numFmtId="4" fontId="4" fillId="8" borderId="8" xfId="1" applyNumberFormat="1" applyFont="1" applyFill="1" applyBorder="1" applyAlignment="1">
      <alignment horizontal="center" vertical="center" shrinkToFit="1"/>
    </xf>
    <xf numFmtId="44" fontId="16" fillId="0" borderId="8" xfId="1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left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1" fontId="3" fillId="0" borderId="14" xfId="0" applyNumberFormat="1" applyFont="1" applyBorder="1" applyAlignment="1">
      <alignment horizontal="center" vertical="center" shrinkToFit="1"/>
    </xf>
    <xf numFmtId="3" fontId="3" fillId="0" borderId="14" xfId="0" applyNumberFormat="1" applyFont="1" applyFill="1" applyBorder="1" applyAlignment="1">
      <alignment horizontal="center" vertical="center" shrinkToFit="1"/>
    </xf>
    <xf numFmtId="4" fontId="4" fillId="0" borderId="16" xfId="1" applyNumberFormat="1" applyFont="1" applyFill="1" applyBorder="1" applyAlignment="1">
      <alignment horizontal="center" vertical="center" shrinkToFit="1"/>
    </xf>
    <xf numFmtId="4" fontId="4" fillId="8" borderId="16" xfId="1" applyNumberFormat="1" applyFont="1" applyFill="1" applyBorder="1" applyAlignment="1">
      <alignment horizontal="center" vertical="center" shrinkToFit="1"/>
    </xf>
    <xf numFmtId="44" fontId="16" fillId="0" borderId="16" xfId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8" xfId="0" applyNumberFormat="1" applyFont="1" applyBorder="1" applyAlignment="1">
      <alignment horizontal="left" vertical="center" wrapText="1" shrinkToFit="1"/>
    </xf>
    <xf numFmtId="0" fontId="4" fillId="0" borderId="8" xfId="0" applyNumberFormat="1" applyFont="1" applyBorder="1" applyAlignment="1">
      <alignment horizontal="center" vertical="center" wrapText="1" shrinkToFit="1"/>
    </xf>
    <xf numFmtId="1" fontId="3" fillId="0" borderId="8" xfId="0" applyNumberFormat="1" applyFont="1" applyBorder="1" applyAlignment="1">
      <alignment horizontal="center" vertical="center" shrinkToFit="1"/>
    </xf>
    <xf numFmtId="0" fontId="4" fillId="0" borderId="8" xfId="0" applyNumberFormat="1" applyFont="1" applyBorder="1" applyAlignment="1">
      <alignment horizontal="center" vertical="center" shrinkToFit="1"/>
    </xf>
    <xf numFmtId="3" fontId="3" fillId="2" borderId="8" xfId="0" applyNumberFormat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shrinkToFit="1"/>
    </xf>
    <xf numFmtId="0" fontId="4" fillId="0" borderId="8" xfId="0" applyFont="1" applyBorder="1" applyAlignment="1">
      <alignment horizontal="center" shrinkToFit="1"/>
    </xf>
    <xf numFmtId="0" fontId="6" fillId="0" borderId="9" xfId="0" applyFont="1" applyFill="1" applyBorder="1" applyAlignment="1">
      <alignment vertical="center"/>
    </xf>
    <xf numFmtId="0" fontId="4" fillId="0" borderId="8" xfId="0" applyFont="1" applyBorder="1" applyAlignment="1">
      <alignment horizontal="left" vertical="center" wrapText="1" shrinkToFit="1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9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left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1" fontId="3" fillId="2" borderId="8" xfId="0" applyNumberFormat="1" applyFont="1" applyFill="1" applyBorder="1" applyAlignment="1">
      <alignment horizontal="center" vertical="center" shrinkToFit="1"/>
    </xf>
    <xf numFmtId="0" fontId="4" fillId="2" borderId="8" xfId="0" applyFont="1" applyFill="1" applyBorder="1" applyAlignment="1" applyProtection="1">
      <alignment horizontal="center" vertical="center" shrinkToFit="1"/>
      <protection locked="0"/>
    </xf>
    <xf numFmtId="0" fontId="4" fillId="2" borderId="8" xfId="0" applyFont="1" applyFill="1" applyBorder="1" applyAlignment="1" applyProtection="1">
      <alignment horizontal="center" vertical="center" wrapText="1" shrinkToFit="1"/>
      <protection locked="0"/>
    </xf>
    <xf numFmtId="4" fontId="3" fillId="2" borderId="9" xfId="1" applyNumberFormat="1" applyFont="1" applyFill="1" applyBorder="1" applyAlignment="1">
      <alignment horizontal="center" vertical="center"/>
    </xf>
    <xf numFmtId="4" fontId="3" fillId="3" borderId="3" xfId="0" applyNumberFormat="1" applyFont="1" applyFill="1" applyBorder="1" applyAlignment="1" applyProtection="1">
      <alignment horizontal="center" vertical="center" wrapText="1" shrinkToFit="1"/>
    </xf>
    <xf numFmtId="3" fontId="3" fillId="3" borderId="6" xfId="0" applyNumberFormat="1" applyFont="1" applyFill="1" applyBorder="1" applyAlignment="1" applyProtection="1">
      <alignment horizontal="center" vertical="center" wrapText="1" shrinkToFit="1"/>
    </xf>
    <xf numFmtId="0" fontId="4" fillId="2" borderId="0" xfId="0" applyFont="1" applyFill="1" applyAlignment="1">
      <alignment horizontal="center" vertical="center" wrapText="1"/>
    </xf>
    <xf numFmtId="4" fontId="7" fillId="2" borderId="8" xfId="0" applyNumberFormat="1" applyFont="1" applyFill="1" applyBorder="1" applyAlignment="1" applyProtection="1">
      <alignment horizontal="center" vertical="center" wrapText="1" shrinkToFit="1"/>
    </xf>
    <xf numFmtId="0" fontId="3" fillId="6" borderId="0" xfId="2" applyFont="1" applyFill="1" applyBorder="1" applyAlignment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 shrinkToFit="1"/>
    </xf>
    <xf numFmtId="0" fontId="15" fillId="0" borderId="15" xfId="0" applyFont="1" applyFill="1" applyBorder="1" applyAlignment="1" applyProtection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4" fontId="4" fillId="2" borderId="8" xfId="0" applyNumberFormat="1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right" vertical="center"/>
    </xf>
    <xf numFmtId="4" fontId="4" fillId="0" borderId="8" xfId="0" applyNumberFormat="1" applyFont="1" applyFill="1" applyBorder="1" applyAlignment="1">
      <alignment horizontal="right" vertical="center" shrinkToFit="1"/>
    </xf>
    <xf numFmtId="0" fontId="7" fillId="0" borderId="8" xfId="0" applyFont="1" applyFill="1" applyBorder="1" applyAlignment="1">
      <alignment horizontal="left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Fill="1" applyBorder="1" applyAlignment="1">
      <alignment vertical="center"/>
    </xf>
    <xf numFmtId="1" fontId="17" fillId="0" borderId="8" xfId="0" applyNumberFormat="1" applyFont="1" applyBorder="1" applyAlignment="1" applyProtection="1">
      <alignment horizontal="center" vertical="center" wrapText="1"/>
    </xf>
    <xf numFmtId="0" fontId="17" fillId="0" borderId="8" xfId="0" applyNumberFormat="1" applyFont="1" applyBorder="1" applyAlignment="1" applyProtection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4" fontId="17" fillId="3" borderId="8" xfId="0" applyNumberFormat="1" applyFont="1" applyFill="1" applyBorder="1" applyAlignment="1" applyProtection="1">
      <alignment horizontal="center" vertical="center" wrapText="1"/>
      <protection locked="0"/>
    </xf>
    <xf numFmtId="9" fontId="17" fillId="3" borderId="8" xfId="0" applyNumberFormat="1" applyFont="1" applyFill="1" applyBorder="1" applyAlignment="1" applyProtection="1">
      <alignment horizontal="center" vertical="center" wrapText="1"/>
      <protection locked="0"/>
    </xf>
    <xf numFmtId="4" fontId="17" fillId="3" borderId="8" xfId="0" applyNumberFormat="1" applyFont="1" applyFill="1" applyBorder="1" applyAlignment="1" applyProtection="1">
      <alignment horizontal="center" vertical="center" wrapText="1"/>
    </xf>
    <xf numFmtId="4" fontId="3" fillId="3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3" borderId="8" xfId="0" applyFont="1" applyFill="1" applyBorder="1" applyAlignment="1" applyProtection="1">
      <alignment horizontal="center" vertical="center" wrapText="1"/>
      <protection locked="0"/>
    </xf>
    <xf numFmtId="1" fontId="17" fillId="0" borderId="8" xfId="0" applyNumberFormat="1" applyFont="1" applyBorder="1" applyAlignment="1" applyProtection="1">
      <alignment horizontal="center" vertical="center" wrapText="1"/>
    </xf>
    <xf numFmtId="4" fontId="3" fillId="3" borderId="8" xfId="0" applyNumberFormat="1" applyFont="1" applyFill="1" applyBorder="1" applyAlignment="1" applyProtection="1">
      <alignment horizontal="center" vertical="center" wrapText="1" shrinkToFit="1"/>
    </xf>
    <xf numFmtId="1" fontId="17" fillId="3" borderId="8" xfId="0" applyNumberFormat="1" applyFont="1" applyFill="1" applyBorder="1" applyAlignment="1" applyProtection="1">
      <alignment horizontal="center" vertical="center" wrapText="1"/>
      <protection locked="0"/>
    </xf>
    <xf numFmtId="1" fontId="18" fillId="2" borderId="8" xfId="0" applyNumberFormat="1" applyFont="1" applyFill="1" applyBorder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/>
    </xf>
    <xf numFmtId="1" fontId="17" fillId="3" borderId="8" xfId="0" applyNumberFormat="1" applyFont="1" applyFill="1" applyBorder="1" applyAlignment="1" applyProtection="1">
      <alignment horizontal="center" vertical="center" wrapText="1"/>
    </xf>
    <xf numFmtId="4" fontId="3" fillId="0" borderId="8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1" fontId="7" fillId="0" borderId="8" xfId="3" applyNumberFormat="1" applyFont="1" applyBorder="1" applyAlignment="1">
      <alignment horizontal="center" vertical="center" wrapText="1" shrinkToFit="1"/>
    </xf>
    <xf numFmtId="3" fontId="9" fillId="0" borderId="8" xfId="0" applyNumberFormat="1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shrinkToFit="1"/>
    </xf>
    <xf numFmtId="0" fontId="0" fillId="0" borderId="8" xfId="0" applyBorder="1" applyAlignment="1">
      <alignment horizontal="right" vertical="center"/>
    </xf>
    <xf numFmtId="4" fontId="7" fillId="0" borderId="8" xfId="3" applyNumberFormat="1" applyFont="1" applyFill="1" applyBorder="1" applyAlignment="1">
      <alignment horizontal="center" vertical="center" shrinkToFit="1"/>
    </xf>
    <xf numFmtId="4" fontId="3" fillId="0" borderId="8" xfId="0" applyNumberFormat="1" applyFont="1" applyBorder="1" applyAlignment="1">
      <alignment vertical="center" wrapText="1"/>
    </xf>
    <xf numFmtId="0" fontId="4" fillId="0" borderId="8" xfId="3" applyFont="1" applyBorder="1" applyAlignment="1">
      <alignment horizontal="left" vertical="center" wrapText="1" shrinkToFit="1"/>
    </xf>
    <xf numFmtId="0" fontId="7" fillId="0" borderId="8" xfId="3" applyFont="1" applyBorder="1" applyAlignment="1">
      <alignment horizontal="center" vertical="center" wrapText="1" shrinkToFit="1"/>
    </xf>
    <xf numFmtId="0" fontId="4" fillId="0" borderId="8" xfId="3" applyFont="1" applyFill="1" applyBorder="1" applyAlignment="1" applyProtection="1">
      <alignment horizontal="center" vertical="center" wrapText="1" shrinkToFit="1"/>
      <protection locked="0"/>
    </xf>
    <xf numFmtId="3" fontId="7" fillId="0" borderId="8" xfId="3" applyNumberFormat="1" applyFont="1" applyFill="1" applyBorder="1" applyAlignment="1" applyProtection="1">
      <alignment horizontal="center" vertical="center" wrapText="1" shrinkToFit="1"/>
      <protection locked="0"/>
    </xf>
    <xf numFmtId="4" fontId="9" fillId="0" borderId="8" xfId="0" applyNumberFormat="1" applyFont="1" applyBorder="1" applyAlignment="1">
      <alignment vertical="center" wrapText="1"/>
    </xf>
    <xf numFmtId="4" fontId="4" fillId="2" borderId="8" xfId="3" applyNumberFormat="1" applyFont="1" applyFill="1" applyBorder="1" applyAlignment="1" applyProtection="1">
      <alignment horizontal="right" vertical="center" shrinkToFit="1"/>
      <protection locked="0"/>
    </xf>
    <xf numFmtId="44" fontId="3" fillId="0" borderId="8" xfId="1" applyFont="1" applyFill="1" applyBorder="1" applyAlignment="1">
      <alignment vertical="center" wrapText="1"/>
    </xf>
    <xf numFmtId="0" fontId="0" fillId="0" borderId="0" xfId="0" applyFont="1" applyBorder="1" applyAlignment="1"/>
    <xf numFmtId="0" fontId="2" fillId="0" borderId="0" xfId="0" applyFon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" fontId="3" fillId="2" borderId="8" xfId="0" applyNumberFormat="1" applyFont="1" applyFill="1" applyBorder="1" applyAlignment="1">
      <alignment horizontal="right" vertical="center"/>
    </xf>
  </cellXfs>
  <cellStyles count="6">
    <cellStyle name="Normalny" xfId="0" builtinId="0"/>
    <cellStyle name="Normalny 2" xfId="3"/>
    <cellStyle name="Normalny 67" xfId="4"/>
    <cellStyle name="Normalny_Arkusz1" xfId="2"/>
    <cellStyle name="Walutowy" xfId="1" builtinId="4"/>
    <cellStyle name="Walutowy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8"/>
  <sheetViews>
    <sheetView tabSelected="1" view="pageLayout" topLeftCell="A61" zoomScaleNormal="100" workbookViewId="0">
      <selection activeCell="N82" sqref="N82"/>
    </sheetView>
  </sheetViews>
  <sheetFormatPr defaultRowHeight="15"/>
  <cols>
    <col min="1" max="1" width="5.140625" customWidth="1"/>
    <col min="2" max="2" width="16.5703125" customWidth="1"/>
    <col min="3" max="3" width="9.7109375" customWidth="1"/>
    <col min="4" max="4" width="9.42578125" customWidth="1"/>
    <col min="7" max="7" width="10" customWidth="1"/>
    <col min="8" max="8" width="7" customWidth="1"/>
    <col min="12" max="12" width="10.85546875" customWidth="1"/>
    <col min="13" max="13" width="11.7109375" customWidth="1"/>
    <col min="14" max="14" width="16.85546875" style="138" customWidth="1"/>
    <col min="15" max="15" width="13.42578125" customWidth="1"/>
    <col min="17" max="17" width="21" customWidth="1"/>
  </cols>
  <sheetData>
    <row r="1" spans="1:17" ht="90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11" t="s">
        <v>12</v>
      </c>
      <c r="N1" s="129" t="s">
        <v>13</v>
      </c>
      <c r="O1" s="12" t="s">
        <v>14</v>
      </c>
      <c r="P1" s="13" t="s">
        <v>15</v>
      </c>
      <c r="Q1" s="14" t="s">
        <v>16</v>
      </c>
    </row>
    <row r="2" spans="1:17">
      <c r="A2" s="15">
        <v>1</v>
      </c>
      <c r="B2" s="16">
        <v>2</v>
      </c>
      <c r="C2" s="16">
        <v>3</v>
      </c>
      <c r="D2" s="16">
        <v>4</v>
      </c>
      <c r="E2" s="15">
        <v>5</v>
      </c>
      <c r="F2" s="17">
        <v>6</v>
      </c>
      <c r="G2" s="18">
        <v>7</v>
      </c>
      <c r="H2" s="17">
        <v>8</v>
      </c>
      <c r="I2" s="19">
        <v>9</v>
      </c>
      <c r="J2" s="20">
        <v>10</v>
      </c>
      <c r="K2" s="21">
        <v>11</v>
      </c>
      <c r="L2" s="20">
        <v>12</v>
      </c>
      <c r="M2" s="22">
        <v>13</v>
      </c>
      <c r="N2" s="130">
        <v>14</v>
      </c>
      <c r="O2" s="23">
        <v>15</v>
      </c>
      <c r="P2" s="24">
        <v>16</v>
      </c>
      <c r="Q2" s="25">
        <v>17</v>
      </c>
    </row>
    <row r="3" spans="1:17">
      <c r="A3" s="26" t="s">
        <v>17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25.5">
      <c r="A4" s="27">
        <v>1</v>
      </c>
      <c r="B4" s="28" t="s">
        <v>18</v>
      </c>
      <c r="C4" s="29" t="s">
        <v>19</v>
      </c>
      <c r="D4" s="29" t="s">
        <v>20</v>
      </c>
      <c r="E4" s="30">
        <v>28</v>
      </c>
      <c r="F4" s="27" t="s">
        <v>21</v>
      </c>
      <c r="G4" s="31">
        <v>5</v>
      </c>
      <c r="H4" s="32" t="s">
        <v>22</v>
      </c>
      <c r="I4" s="139"/>
      <c r="J4" s="33"/>
      <c r="K4" s="140">
        <f>SUM(I4*J4,I4)</f>
        <v>0</v>
      </c>
      <c r="L4" s="139">
        <f t="shared" ref="L4:L28" si="0">G4*I4</f>
        <v>0</v>
      </c>
      <c r="M4" s="139">
        <f>SUM(L4*J4,L4)</f>
        <v>0</v>
      </c>
      <c r="N4" s="39"/>
      <c r="O4" s="34"/>
      <c r="P4" s="35"/>
      <c r="Q4" s="35"/>
    </row>
    <row r="5" spans="1:17">
      <c r="A5" s="27">
        <v>2</v>
      </c>
      <c r="B5" s="28" t="s">
        <v>23</v>
      </c>
      <c r="C5" s="29" t="s">
        <v>24</v>
      </c>
      <c r="D5" s="29" t="s">
        <v>25</v>
      </c>
      <c r="E5" s="30">
        <v>28</v>
      </c>
      <c r="F5" s="27" t="s">
        <v>21</v>
      </c>
      <c r="G5" s="31">
        <v>10</v>
      </c>
      <c r="H5" s="32" t="s">
        <v>22</v>
      </c>
      <c r="I5" s="139"/>
      <c r="J5" s="33"/>
      <c r="K5" s="140">
        <f t="shared" ref="K5:K28" si="1">SUM(I5*J5,I5)</f>
        <v>0</v>
      </c>
      <c r="L5" s="139">
        <f t="shared" ref="L5:L28" si="2">G5*I5</f>
        <v>0</v>
      </c>
      <c r="M5" s="139">
        <f t="shared" ref="M5:M28" si="3">SUM(L5*J5,L5)</f>
        <v>0</v>
      </c>
      <c r="N5" s="39"/>
      <c r="O5" s="34"/>
      <c r="P5" s="35"/>
      <c r="Q5" s="35"/>
    </row>
    <row r="6" spans="1:17">
      <c r="A6" s="27">
        <v>3</v>
      </c>
      <c r="B6" s="28" t="s">
        <v>26</v>
      </c>
      <c r="C6" s="29" t="s">
        <v>27</v>
      </c>
      <c r="D6" s="29" t="s">
        <v>28</v>
      </c>
      <c r="E6" s="30">
        <v>30</v>
      </c>
      <c r="F6" s="27" t="s">
        <v>21</v>
      </c>
      <c r="G6" s="31">
        <v>30</v>
      </c>
      <c r="H6" s="32" t="s">
        <v>22</v>
      </c>
      <c r="I6" s="139"/>
      <c r="J6" s="33"/>
      <c r="K6" s="140">
        <f t="shared" si="1"/>
        <v>0</v>
      </c>
      <c r="L6" s="139">
        <f t="shared" si="2"/>
        <v>0</v>
      </c>
      <c r="M6" s="139">
        <f t="shared" si="3"/>
        <v>0</v>
      </c>
      <c r="N6" s="39"/>
      <c r="O6" s="34"/>
      <c r="P6" s="35"/>
      <c r="Q6" s="35"/>
    </row>
    <row r="7" spans="1:17" ht="25.5">
      <c r="A7" s="27">
        <v>4</v>
      </c>
      <c r="B7" s="28" t="s">
        <v>29</v>
      </c>
      <c r="C7" s="29" t="s">
        <v>19</v>
      </c>
      <c r="D7" s="29" t="s">
        <v>20</v>
      </c>
      <c r="E7" s="30">
        <v>30</v>
      </c>
      <c r="F7" s="27" t="s">
        <v>21</v>
      </c>
      <c r="G7" s="31">
        <v>20</v>
      </c>
      <c r="H7" s="32" t="s">
        <v>22</v>
      </c>
      <c r="I7" s="139"/>
      <c r="J7" s="33"/>
      <c r="K7" s="140">
        <f t="shared" si="1"/>
        <v>0</v>
      </c>
      <c r="L7" s="139">
        <f t="shared" si="2"/>
        <v>0</v>
      </c>
      <c r="M7" s="139">
        <f t="shared" si="3"/>
        <v>0</v>
      </c>
      <c r="N7" s="39"/>
      <c r="O7" s="34"/>
      <c r="P7" s="35"/>
      <c r="Q7" s="35"/>
    </row>
    <row r="8" spans="1:17" ht="25.5">
      <c r="A8" s="27">
        <v>5</v>
      </c>
      <c r="B8" s="28" t="s">
        <v>29</v>
      </c>
      <c r="C8" s="29" t="s">
        <v>19</v>
      </c>
      <c r="D8" s="29" t="s">
        <v>30</v>
      </c>
      <c r="E8" s="30">
        <v>20</v>
      </c>
      <c r="F8" s="27" t="s">
        <v>21</v>
      </c>
      <c r="G8" s="31">
        <v>25</v>
      </c>
      <c r="H8" s="32" t="s">
        <v>22</v>
      </c>
      <c r="I8" s="139"/>
      <c r="J8" s="33"/>
      <c r="K8" s="140">
        <f t="shared" si="1"/>
        <v>0</v>
      </c>
      <c r="L8" s="139">
        <f t="shared" si="2"/>
        <v>0</v>
      </c>
      <c r="M8" s="139">
        <f t="shared" si="3"/>
        <v>0</v>
      </c>
      <c r="N8" s="39"/>
      <c r="O8" s="36"/>
      <c r="P8" s="37"/>
      <c r="Q8" s="38"/>
    </row>
    <row r="9" spans="1:17" ht="38.25">
      <c r="A9" s="27">
        <v>6</v>
      </c>
      <c r="B9" s="28" t="s">
        <v>31</v>
      </c>
      <c r="C9" s="39" t="s">
        <v>32</v>
      </c>
      <c r="D9" s="39" t="s">
        <v>33</v>
      </c>
      <c r="E9" s="40">
        <v>100</v>
      </c>
      <c r="F9" s="41" t="s">
        <v>34</v>
      </c>
      <c r="G9" s="31">
        <v>60</v>
      </c>
      <c r="H9" s="32" t="s">
        <v>22</v>
      </c>
      <c r="I9" s="139"/>
      <c r="J9" s="33"/>
      <c r="K9" s="140">
        <f t="shared" si="1"/>
        <v>0</v>
      </c>
      <c r="L9" s="139">
        <f t="shared" si="2"/>
        <v>0</v>
      </c>
      <c r="M9" s="139">
        <f t="shared" si="3"/>
        <v>0</v>
      </c>
      <c r="N9" s="39"/>
      <c r="O9" s="34"/>
      <c r="P9" s="35"/>
      <c r="Q9" s="35"/>
    </row>
    <row r="10" spans="1:17">
      <c r="A10" s="27">
        <v>7</v>
      </c>
      <c r="B10" s="28" t="s">
        <v>35</v>
      </c>
      <c r="C10" s="29" t="s">
        <v>36</v>
      </c>
      <c r="D10" s="29" t="s">
        <v>20</v>
      </c>
      <c r="E10" s="30">
        <v>20</v>
      </c>
      <c r="F10" s="27" t="s">
        <v>21</v>
      </c>
      <c r="G10" s="31">
        <v>5</v>
      </c>
      <c r="H10" s="32" t="s">
        <v>22</v>
      </c>
      <c r="I10" s="139"/>
      <c r="J10" s="33"/>
      <c r="K10" s="140">
        <f t="shared" si="1"/>
        <v>0</v>
      </c>
      <c r="L10" s="139">
        <f t="shared" si="2"/>
        <v>0</v>
      </c>
      <c r="M10" s="139">
        <f t="shared" si="3"/>
        <v>0</v>
      </c>
      <c r="N10" s="39"/>
      <c r="O10" s="34"/>
      <c r="P10" s="35"/>
      <c r="Q10" s="35"/>
    </row>
    <row r="11" spans="1:17">
      <c r="A11" s="27">
        <v>8</v>
      </c>
      <c r="B11" s="28" t="s">
        <v>37</v>
      </c>
      <c r="C11" s="29" t="s">
        <v>36</v>
      </c>
      <c r="D11" s="29" t="s">
        <v>38</v>
      </c>
      <c r="E11" s="30">
        <v>90</v>
      </c>
      <c r="F11" s="27" t="s">
        <v>21</v>
      </c>
      <c r="G11" s="31">
        <v>5</v>
      </c>
      <c r="H11" s="32" t="s">
        <v>22</v>
      </c>
      <c r="I11" s="139"/>
      <c r="J11" s="33"/>
      <c r="K11" s="140">
        <f t="shared" si="1"/>
        <v>0</v>
      </c>
      <c r="L11" s="139">
        <f t="shared" si="2"/>
        <v>0</v>
      </c>
      <c r="M11" s="139">
        <f t="shared" si="3"/>
        <v>0</v>
      </c>
      <c r="N11" s="39"/>
      <c r="O11" s="34"/>
      <c r="P11" s="35"/>
      <c r="Q11" s="35"/>
    </row>
    <row r="12" spans="1:17" ht="25.5">
      <c r="A12" s="27">
        <v>9</v>
      </c>
      <c r="B12" s="28" t="s">
        <v>39</v>
      </c>
      <c r="C12" s="29" t="s">
        <v>40</v>
      </c>
      <c r="D12" s="29" t="s">
        <v>41</v>
      </c>
      <c r="E12" s="30">
        <v>50</v>
      </c>
      <c r="F12" s="27" t="s">
        <v>21</v>
      </c>
      <c r="G12" s="31">
        <v>5</v>
      </c>
      <c r="H12" s="32" t="s">
        <v>22</v>
      </c>
      <c r="I12" s="139"/>
      <c r="J12" s="33"/>
      <c r="K12" s="140">
        <f t="shared" si="1"/>
        <v>0</v>
      </c>
      <c r="L12" s="139">
        <f t="shared" si="2"/>
        <v>0</v>
      </c>
      <c r="M12" s="139">
        <f t="shared" si="3"/>
        <v>0</v>
      </c>
      <c r="N12" s="39"/>
      <c r="O12" s="34"/>
      <c r="P12" s="35"/>
      <c r="Q12" s="35"/>
    </row>
    <row r="13" spans="1:17">
      <c r="A13" s="27">
        <v>10</v>
      </c>
      <c r="B13" s="28" t="s">
        <v>42</v>
      </c>
      <c r="C13" s="29" t="s">
        <v>36</v>
      </c>
      <c r="D13" s="29" t="s">
        <v>43</v>
      </c>
      <c r="E13" s="30">
        <v>30</v>
      </c>
      <c r="F13" s="27" t="s">
        <v>21</v>
      </c>
      <c r="G13" s="31">
        <v>10</v>
      </c>
      <c r="H13" s="32" t="s">
        <v>22</v>
      </c>
      <c r="I13" s="139"/>
      <c r="J13" s="33"/>
      <c r="K13" s="140">
        <f t="shared" si="1"/>
        <v>0</v>
      </c>
      <c r="L13" s="139">
        <f t="shared" si="2"/>
        <v>0</v>
      </c>
      <c r="M13" s="139">
        <f t="shared" si="3"/>
        <v>0</v>
      </c>
      <c r="N13" s="131"/>
      <c r="O13" s="34"/>
      <c r="P13" s="35"/>
      <c r="Q13" s="35"/>
    </row>
    <row r="14" spans="1:17">
      <c r="A14" s="42">
        <v>11</v>
      </c>
      <c r="B14" s="43" t="s">
        <v>44</v>
      </c>
      <c r="C14" s="44" t="s">
        <v>45</v>
      </c>
      <c r="D14" s="45" t="s">
        <v>46</v>
      </c>
      <c r="E14" s="46">
        <v>1</v>
      </c>
      <c r="F14" s="45" t="s">
        <v>47</v>
      </c>
      <c r="G14" s="47">
        <v>6</v>
      </c>
      <c r="H14" s="45" t="s">
        <v>47</v>
      </c>
      <c r="I14" s="139"/>
      <c r="J14" s="33"/>
      <c r="K14" s="140">
        <f t="shared" si="1"/>
        <v>0</v>
      </c>
      <c r="L14" s="139">
        <f t="shared" si="2"/>
        <v>0</v>
      </c>
      <c r="M14" s="139">
        <f t="shared" si="3"/>
        <v>0</v>
      </c>
      <c r="N14" s="63"/>
      <c r="O14" s="48"/>
      <c r="P14" s="49"/>
      <c r="Q14" s="50"/>
    </row>
    <row r="15" spans="1:17" ht="38.25">
      <c r="A15" s="42">
        <v>12</v>
      </c>
      <c r="B15" s="141" t="s">
        <v>48</v>
      </c>
      <c r="C15" s="51" t="s">
        <v>49</v>
      </c>
      <c r="D15" s="52" t="s">
        <v>50</v>
      </c>
      <c r="E15" s="52">
        <v>1</v>
      </c>
      <c r="F15" s="45" t="s">
        <v>47</v>
      </c>
      <c r="G15" s="53">
        <v>80</v>
      </c>
      <c r="H15" s="52" t="s">
        <v>22</v>
      </c>
      <c r="I15" s="139"/>
      <c r="J15" s="33"/>
      <c r="K15" s="140">
        <f t="shared" si="1"/>
        <v>0</v>
      </c>
      <c r="L15" s="139">
        <f t="shared" si="2"/>
        <v>0</v>
      </c>
      <c r="M15" s="139">
        <f t="shared" si="3"/>
        <v>0</v>
      </c>
      <c r="N15" s="51"/>
      <c r="O15" s="54"/>
      <c r="P15" s="54"/>
      <c r="Q15" s="55"/>
    </row>
    <row r="16" spans="1:17" ht="51">
      <c r="A16" s="42">
        <v>13</v>
      </c>
      <c r="B16" s="56" t="s">
        <v>51</v>
      </c>
      <c r="C16" s="57" t="s">
        <v>52</v>
      </c>
      <c r="D16" s="58" t="s">
        <v>53</v>
      </c>
      <c r="E16" s="59">
        <v>1</v>
      </c>
      <c r="F16" s="58" t="s">
        <v>47</v>
      </c>
      <c r="G16" s="47">
        <v>40</v>
      </c>
      <c r="H16" s="58" t="s">
        <v>47</v>
      </c>
      <c r="I16" s="139"/>
      <c r="J16" s="33"/>
      <c r="K16" s="140">
        <f t="shared" si="1"/>
        <v>0</v>
      </c>
      <c r="L16" s="139">
        <f t="shared" si="2"/>
        <v>0</v>
      </c>
      <c r="M16" s="139">
        <f t="shared" si="3"/>
        <v>0</v>
      </c>
      <c r="N16" s="63"/>
      <c r="O16" s="48"/>
      <c r="P16" s="60"/>
      <c r="Q16" s="61"/>
    </row>
    <row r="17" spans="1:17">
      <c r="A17" s="42">
        <v>14</v>
      </c>
      <c r="B17" s="62" t="s">
        <v>54</v>
      </c>
      <c r="C17" s="63" t="s">
        <v>55</v>
      </c>
      <c r="D17" s="64" t="s">
        <v>56</v>
      </c>
      <c r="E17" s="65">
        <v>5</v>
      </c>
      <c r="F17" s="64" t="s">
        <v>57</v>
      </c>
      <c r="G17" s="47">
        <v>1000</v>
      </c>
      <c r="H17" s="64" t="s">
        <v>47</v>
      </c>
      <c r="I17" s="139"/>
      <c r="J17" s="33"/>
      <c r="K17" s="140">
        <f t="shared" si="1"/>
        <v>0</v>
      </c>
      <c r="L17" s="139">
        <f t="shared" si="2"/>
        <v>0</v>
      </c>
      <c r="M17" s="139">
        <f t="shared" si="3"/>
        <v>0</v>
      </c>
      <c r="N17" s="132"/>
      <c r="O17" s="66"/>
      <c r="P17" s="67"/>
      <c r="Q17" s="50"/>
    </row>
    <row r="18" spans="1:17" ht="25.5">
      <c r="A18" s="42">
        <v>15</v>
      </c>
      <c r="B18" s="62" t="s">
        <v>58</v>
      </c>
      <c r="C18" s="63" t="s">
        <v>59</v>
      </c>
      <c r="D18" s="64" t="s">
        <v>60</v>
      </c>
      <c r="E18" s="65">
        <v>1</v>
      </c>
      <c r="F18" s="64" t="s">
        <v>57</v>
      </c>
      <c r="G18" s="47">
        <v>2</v>
      </c>
      <c r="H18" s="64" t="s">
        <v>47</v>
      </c>
      <c r="I18" s="139"/>
      <c r="J18" s="33"/>
      <c r="K18" s="140">
        <f t="shared" si="1"/>
        <v>0</v>
      </c>
      <c r="L18" s="139">
        <f t="shared" si="2"/>
        <v>0</v>
      </c>
      <c r="M18" s="139">
        <f t="shared" si="3"/>
        <v>0</v>
      </c>
      <c r="N18" s="132"/>
      <c r="O18" s="66"/>
      <c r="P18" s="67"/>
      <c r="Q18" s="50"/>
    </row>
    <row r="19" spans="1:17" ht="25.5">
      <c r="A19" s="42">
        <v>16</v>
      </c>
      <c r="B19" s="62" t="s">
        <v>61</v>
      </c>
      <c r="C19" s="63" t="s">
        <v>62</v>
      </c>
      <c r="D19" s="64">
        <v>0.3</v>
      </c>
      <c r="E19" s="65">
        <v>16</v>
      </c>
      <c r="F19" s="64" t="s">
        <v>57</v>
      </c>
      <c r="G19" s="47">
        <v>24</v>
      </c>
      <c r="H19" s="64" t="s">
        <v>47</v>
      </c>
      <c r="I19" s="139"/>
      <c r="J19" s="33"/>
      <c r="K19" s="140">
        <f t="shared" si="1"/>
        <v>0</v>
      </c>
      <c r="L19" s="139">
        <f t="shared" si="2"/>
        <v>0</v>
      </c>
      <c r="M19" s="139">
        <f t="shared" si="3"/>
        <v>0</v>
      </c>
      <c r="N19" s="132"/>
      <c r="O19" s="68"/>
      <c r="P19" s="69"/>
      <c r="Q19" s="50"/>
    </row>
    <row r="20" spans="1:17">
      <c r="A20" s="42">
        <v>17</v>
      </c>
      <c r="B20" s="62" t="s">
        <v>63</v>
      </c>
      <c r="C20" s="63" t="s">
        <v>64</v>
      </c>
      <c r="D20" s="64">
        <v>0.05</v>
      </c>
      <c r="E20" s="65">
        <v>10</v>
      </c>
      <c r="F20" s="64" t="s">
        <v>57</v>
      </c>
      <c r="G20" s="47">
        <v>32</v>
      </c>
      <c r="H20" s="64" t="s">
        <v>47</v>
      </c>
      <c r="I20" s="139"/>
      <c r="J20" s="33"/>
      <c r="K20" s="140">
        <f t="shared" si="1"/>
        <v>0</v>
      </c>
      <c r="L20" s="139">
        <f t="shared" si="2"/>
        <v>0</v>
      </c>
      <c r="M20" s="139">
        <f t="shared" si="3"/>
        <v>0</v>
      </c>
      <c r="N20" s="132"/>
      <c r="O20" s="66"/>
      <c r="P20" s="69"/>
      <c r="Q20" s="50"/>
    </row>
    <row r="21" spans="1:17">
      <c r="A21" s="42">
        <v>18</v>
      </c>
      <c r="B21" s="62" t="s">
        <v>63</v>
      </c>
      <c r="C21" s="63" t="s">
        <v>64</v>
      </c>
      <c r="D21" s="64">
        <v>0.1</v>
      </c>
      <c r="E21" s="65">
        <v>10</v>
      </c>
      <c r="F21" s="64" t="s">
        <v>57</v>
      </c>
      <c r="G21" s="47">
        <v>80</v>
      </c>
      <c r="H21" s="64" t="s">
        <v>47</v>
      </c>
      <c r="I21" s="139"/>
      <c r="J21" s="33"/>
      <c r="K21" s="140">
        <f t="shared" si="1"/>
        <v>0</v>
      </c>
      <c r="L21" s="139">
        <f t="shared" si="2"/>
        <v>0</v>
      </c>
      <c r="M21" s="139">
        <f t="shared" si="3"/>
        <v>0</v>
      </c>
      <c r="N21" s="132"/>
      <c r="O21" s="66"/>
      <c r="P21" s="69"/>
      <c r="Q21" s="50"/>
    </row>
    <row r="22" spans="1:17">
      <c r="A22" s="42">
        <v>19</v>
      </c>
      <c r="B22" s="62" t="s">
        <v>63</v>
      </c>
      <c r="C22" s="63" t="s">
        <v>65</v>
      </c>
      <c r="D22" s="64" t="s">
        <v>66</v>
      </c>
      <c r="E22" s="65">
        <v>10</v>
      </c>
      <c r="F22" s="64" t="s">
        <v>57</v>
      </c>
      <c r="G22" s="47">
        <v>100</v>
      </c>
      <c r="H22" s="64" t="s">
        <v>47</v>
      </c>
      <c r="I22" s="139"/>
      <c r="J22" s="33"/>
      <c r="K22" s="140">
        <f t="shared" si="1"/>
        <v>0</v>
      </c>
      <c r="L22" s="139">
        <f t="shared" si="2"/>
        <v>0</v>
      </c>
      <c r="M22" s="139">
        <f t="shared" si="3"/>
        <v>0</v>
      </c>
      <c r="N22" s="132"/>
      <c r="O22" s="66"/>
      <c r="P22" s="69"/>
      <c r="Q22" s="50"/>
    </row>
    <row r="23" spans="1:17">
      <c r="A23" s="42">
        <v>20</v>
      </c>
      <c r="B23" s="62" t="s">
        <v>67</v>
      </c>
      <c r="C23" s="63" t="s">
        <v>68</v>
      </c>
      <c r="D23" s="64">
        <v>0.1</v>
      </c>
      <c r="E23" s="65">
        <v>30</v>
      </c>
      <c r="F23" s="64" t="s">
        <v>57</v>
      </c>
      <c r="G23" s="47">
        <v>300</v>
      </c>
      <c r="H23" s="64" t="s">
        <v>47</v>
      </c>
      <c r="I23" s="139"/>
      <c r="J23" s="33"/>
      <c r="K23" s="140">
        <f t="shared" si="1"/>
        <v>0</v>
      </c>
      <c r="L23" s="139">
        <f t="shared" si="2"/>
        <v>0</v>
      </c>
      <c r="M23" s="139">
        <f t="shared" si="3"/>
        <v>0</v>
      </c>
      <c r="N23" s="132"/>
      <c r="O23" s="66"/>
      <c r="P23" s="69"/>
      <c r="Q23" s="50"/>
    </row>
    <row r="24" spans="1:17">
      <c r="A24" s="42">
        <v>21</v>
      </c>
      <c r="B24" s="62" t="s">
        <v>69</v>
      </c>
      <c r="C24" s="63" t="s">
        <v>70</v>
      </c>
      <c r="D24" s="64">
        <v>0.05</v>
      </c>
      <c r="E24" s="65">
        <v>10</v>
      </c>
      <c r="F24" s="64" t="s">
        <v>57</v>
      </c>
      <c r="G24" s="47">
        <v>240</v>
      </c>
      <c r="H24" s="64" t="s">
        <v>47</v>
      </c>
      <c r="I24" s="139"/>
      <c r="J24" s="33"/>
      <c r="K24" s="140">
        <f t="shared" si="1"/>
        <v>0</v>
      </c>
      <c r="L24" s="139">
        <f t="shared" si="2"/>
        <v>0</v>
      </c>
      <c r="M24" s="139">
        <f t="shared" si="3"/>
        <v>0</v>
      </c>
      <c r="N24" s="132"/>
      <c r="O24" s="66"/>
      <c r="P24" s="69"/>
      <c r="Q24" s="50"/>
    </row>
    <row r="25" spans="1:17" ht="25.5">
      <c r="A25" s="42">
        <v>22</v>
      </c>
      <c r="B25" s="62" t="s">
        <v>71</v>
      </c>
      <c r="C25" s="63" t="s">
        <v>72</v>
      </c>
      <c r="D25" s="64" t="s">
        <v>73</v>
      </c>
      <c r="E25" s="65">
        <v>10</v>
      </c>
      <c r="F25" s="64" t="s">
        <v>57</v>
      </c>
      <c r="G25" s="47">
        <v>3500</v>
      </c>
      <c r="H25" s="64" t="s">
        <v>47</v>
      </c>
      <c r="I25" s="139"/>
      <c r="J25" s="33"/>
      <c r="K25" s="140">
        <f t="shared" si="1"/>
        <v>0</v>
      </c>
      <c r="L25" s="139">
        <f t="shared" si="2"/>
        <v>0</v>
      </c>
      <c r="M25" s="139">
        <f t="shared" si="3"/>
        <v>0</v>
      </c>
      <c r="N25" s="63"/>
      <c r="O25" s="66"/>
      <c r="P25" s="69"/>
      <c r="Q25" s="50"/>
    </row>
    <row r="26" spans="1:17">
      <c r="A26" s="42">
        <v>23</v>
      </c>
      <c r="B26" s="62" t="s">
        <v>74</v>
      </c>
      <c r="C26" s="63" t="s">
        <v>75</v>
      </c>
      <c r="D26" s="64">
        <v>0.6</v>
      </c>
      <c r="E26" s="65">
        <v>30</v>
      </c>
      <c r="F26" s="64" t="s">
        <v>57</v>
      </c>
      <c r="G26" s="47">
        <v>1</v>
      </c>
      <c r="H26" s="64" t="s">
        <v>47</v>
      </c>
      <c r="I26" s="139"/>
      <c r="J26" s="33"/>
      <c r="K26" s="140">
        <f t="shared" si="1"/>
        <v>0</v>
      </c>
      <c r="L26" s="139">
        <f t="shared" si="2"/>
        <v>0</v>
      </c>
      <c r="M26" s="139">
        <f t="shared" si="3"/>
        <v>0</v>
      </c>
      <c r="N26" s="132"/>
      <c r="O26" s="66"/>
      <c r="P26" s="69"/>
      <c r="Q26" s="50"/>
    </row>
    <row r="27" spans="1:17" ht="38.25">
      <c r="A27" s="42">
        <v>24</v>
      </c>
      <c r="B27" s="62" t="s">
        <v>76</v>
      </c>
      <c r="C27" s="63" t="s">
        <v>52</v>
      </c>
      <c r="D27" s="63" t="s">
        <v>77</v>
      </c>
      <c r="E27" s="65">
        <v>1</v>
      </c>
      <c r="F27" s="64" t="s">
        <v>22</v>
      </c>
      <c r="G27" s="47">
        <v>20</v>
      </c>
      <c r="H27" s="64" t="s">
        <v>47</v>
      </c>
      <c r="I27" s="139"/>
      <c r="J27" s="33"/>
      <c r="K27" s="140">
        <f t="shared" si="1"/>
        <v>0</v>
      </c>
      <c r="L27" s="139">
        <f t="shared" si="2"/>
        <v>0</v>
      </c>
      <c r="M27" s="139">
        <f t="shared" si="3"/>
        <v>0</v>
      </c>
      <c r="N27" s="63"/>
      <c r="O27" s="66"/>
      <c r="P27" s="69"/>
      <c r="Q27" s="50"/>
    </row>
    <row r="28" spans="1:17" ht="25.5">
      <c r="A28" s="27">
        <v>25</v>
      </c>
      <c r="B28" s="28" t="s">
        <v>78</v>
      </c>
      <c r="C28" s="29" t="s">
        <v>79</v>
      </c>
      <c r="D28" s="29" t="s">
        <v>80</v>
      </c>
      <c r="E28" s="30">
        <v>1</v>
      </c>
      <c r="F28" s="27" t="s">
        <v>81</v>
      </c>
      <c r="G28" s="31">
        <v>10</v>
      </c>
      <c r="H28" s="32" t="s">
        <v>22</v>
      </c>
      <c r="I28" s="139"/>
      <c r="J28" s="33"/>
      <c r="K28" s="140">
        <f t="shared" si="1"/>
        <v>0</v>
      </c>
      <c r="L28" s="139">
        <f t="shared" si="2"/>
        <v>0</v>
      </c>
      <c r="M28" s="139">
        <f t="shared" si="3"/>
        <v>0</v>
      </c>
      <c r="N28" s="39"/>
      <c r="O28" s="34"/>
      <c r="P28" s="35"/>
      <c r="Q28" s="35"/>
    </row>
    <row r="29" spans="1:17">
      <c r="A29" s="70" t="s">
        <v>82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1">
        <f>SUM(L4:L28)</f>
        <v>0</v>
      </c>
      <c r="M29" s="71">
        <f>SUM(M4:M28)</f>
        <v>0</v>
      </c>
      <c r="N29" s="72"/>
      <c r="O29" s="72"/>
      <c r="P29" s="72"/>
      <c r="Q29" s="73"/>
    </row>
    <row r="30" spans="1:17">
      <c r="A30" s="74" t="s">
        <v>83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133"/>
      <c r="O30" s="75"/>
      <c r="P30" s="75"/>
      <c r="Q30" s="75"/>
    </row>
    <row r="31" spans="1:17" ht="76.5">
      <c r="A31" s="76">
        <v>1</v>
      </c>
      <c r="B31" s="28" t="s">
        <v>84</v>
      </c>
      <c r="C31" s="39" t="s">
        <v>85</v>
      </c>
      <c r="D31" s="29" t="s">
        <v>38</v>
      </c>
      <c r="E31" s="77">
        <v>1</v>
      </c>
      <c r="F31" s="29" t="s">
        <v>86</v>
      </c>
      <c r="G31" s="31">
        <v>50</v>
      </c>
      <c r="H31" s="32" t="s">
        <v>22</v>
      </c>
      <c r="I31" s="139"/>
      <c r="J31" s="33"/>
      <c r="K31" s="140">
        <f t="shared" ref="K31:K33" si="4">SUM(I31*J31,I31)</f>
        <v>0</v>
      </c>
      <c r="L31" s="139">
        <f t="shared" ref="L31:L33" si="5">G31*I31</f>
        <v>0</v>
      </c>
      <c r="M31" s="139">
        <f t="shared" ref="M31:M33" si="6">SUM(L31*J31,L31)</f>
        <v>0</v>
      </c>
      <c r="N31" s="39"/>
      <c r="O31" s="32"/>
      <c r="P31" s="78"/>
      <c r="Q31" s="35"/>
    </row>
    <row r="32" spans="1:17">
      <c r="A32" s="76">
        <v>2</v>
      </c>
      <c r="B32" s="28" t="s">
        <v>84</v>
      </c>
      <c r="C32" s="79" t="s">
        <v>87</v>
      </c>
      <c r="D32" s="29" t="s">
        <v>28</v>
      </c>
      <c r="E32" s="77">
        <v>1</v>
      </c>
      <c r="F32" s="29" t="s">
        <v>86</v>
      </c>
      <c r="G32" s="31">
        <v>10</v>
      </c>
      <c r="H32" s="32" t="s">
        <v>22</v>
      </c>
      <c r="I32" s="139"/>
      <c r="J32" s="33"/>
      <c r="K32" s="140">
        <f t="shared" si="4"/>
        <v>0</v>
      </c>
      <c r="L32" s="139">
        <f t="shared" si="5"/>
        <v>0</v>
      </c>
      <c r="M32" s="139">
        <f t="shared" si="6"/>
        <v>0</v>
      </c>
      <c r="N32" s="39"/>
      <c r="O32" s="32"/>
      <c r="P32" s="78"/>
      <c r="Q32" s="35"/>
    </row>
    <row r="33" spans="1:17">
      <c r="A33" s="76">
        <v>3</v>
      </c>
      <c r="B33" s="28" t="s">
        <v>84</v>
      </c>
      <c r="C33" s="79"/>
      <c r="D33" s="29" t="s">
        <v>88</v>
      </c>
      <c r="E33" s="77">
        <v>1</v>
      </c>
      <c r="F33" s="29" t="s">
        <v>86</v>
      </c>
      <c r="G33" s="31">
        <v>5</v>
      </c>
      <c r="H33" s="32" t="s">
        <v>22</v>
      </c>
      <c r="I33" s="139"/>
      <c r="J33" s="33"/>
      <c r="K33" s="140">
        <f t="shared" si="4"/>
        <v>0</v>
      </c>
      <c r="L33" s="139">
        <f t="shared" si="5"/>
        <v>0</v>
      </c>
      <c r="M33" s="139">
        <f t="shared" si="6"/>
        <v>0</v>
      </c>
      <c r="N33" s="39"/>
      <c r="O33" s="32"/>
      <c r="P33" s="78"/>
      <c r="Q33" s="35"/>
    </row>
    <row r="34" spans="1:17">
      <c r="A34" s="70" t="s">
        <v>82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1">
        <f>SUM(L31:L33)</f>
        <v>0</v>
      </c>
      <c r="M34" s="71">
        <f>SUM(M31:M33)</f>
        <v>0</v>
      </c>
      <c r="N34" s="72"/>
      <c r="O34" s="72"/>
      <c r="P34" s="72"/>
      <c r="Q34" s="73"/>
    </row>
    <row r="35" spans="1:17">
      <c r="A35" s="80" t="s">
        <v>89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</row>
    <row r="36" spans="1:17">
      <c r="A36" s="81">
        <v>1</v>
      </c>
      <c r="B36" s="82" t="s">
        <v>90</v>
      </c>
      <c r="C36" s="83" t="s">
        <v>91</v>
      </c>
      <c r="D36" s="83" t="s">
        <v>92</v>
      </c>
      <c r="E36" s="84">
        <v>30</v>
      </c>
      <c r="F36" s="85" t="s">
        <v>21</v>
      </c>
      <c r="G36" s="86">
        <v>100</v>
      </c>
      <c r="H36" s="87" t="s">
        <v>22</v>
      </c>
      <c r="I36" s="139"/>
      <c r="J36" s="33"/>
      <c r="K36" s="140">
        <f t="shared" ref="K36" si="7">SUM(I36*J36,I36)</f>
        <v>0</v>
      </c>
      <c r="L36" s="139">
        <f t="shared" ref="L36" si="8">G36*I36</f>
        <v>0</v>
      </c>
      <c r="M36" s="139">
        <f t="shared" ref="M36" si="9">SUM(L36*J36,L36)</f>
        <v>0</v>
      </c>
      <c r="N36" s="83"/>
      <c r="O36" s="88"/>
      <c r="P36" s="89" t="s">
        <v>93</v>
      </c>
      <c r="Q36" s="90"/>
    </row>
    <row r="37" spans="1:17">
      <c r="A37" s="91" t="s">
        <v>94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3"/>
    </row>
    <row r="38" spans="1:17">
      <c r="A38" s="81">
        <v>1</v>
      </c>
      <c r="B38" s="82" t="s">
        <v>95</v>
      </c>
      <c r="C38" s="83" t="s">
        <v>96</v>
      </c>
      <c r="D38" s="83" t="s">
        <v>97</v>
      </c>
      <c r="E38" s="84">
        <v>1</v>
      </c>
      <c r="F38" s="85" t="s">
        <v>21</v>
      </c>
      <c r="G38" s="86">
        <v>400</v>
      </c>
      <c r="H38" s="87" t="s">
        <v>86</v>
      </c>
      <c r="I38" s="139"/>
      <c r="J38" s="33"/>
      <c r="K38" s="140">
        <f t="shared" ref="K38" si="10">SUM(I38*J38,I38)</f>
        <v>0</v>
      </c>
      <c r="L38" s="139">
        <f t="shared" ref="L38" si="11">G38*I38</f>
        <v>0</v>
      </c>
      <c r="M38" s="139">
        <f t="shared" ref="M38" si="12">SUM(L38*J38,L38)</f>
        <v>0</v>
      </c>
      <c r="N38" s="83"/>
      <c r="O38" s="88"/>
      <c r="P38" s="89" t="s">
        <v>93</v>
      </c>
      <c r="Q38" s="90"/>
    </row>
    <row r="39" spans="1:17">
      <c r="A39" s="80" t="s">
        <v>98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ht="25.5">
      <c r="A40" s="94">
        <v>1</v>
      </c>
      <c r="B40" s="95" t="s">
        <v>99</v>
      </c>
      <c r="C40" s="96" t="s">
        <v>100</v>
      </c>
      <c r="D40" s="96" t="s">
        <v>101</v>
      </c>
      <c r="E40" s="97">
        <v>10</v>
      </c>
      <c r="F40" s="94" t="s">
        <v>57</v>
      </c>
      <c r="G40" s="98">
        <v>500</v>
      </c>
      <c r="H40" s="94" t="s">
        <v>47</v>
      </c>
      <c r="I40" s="139"/>
      <c r="J40" s="33"/>
      <c r="K40" s="140">
        <f t="shared" ref="K40:K43" si="13">SUM(I40*J40,I40)</f>
        <v>0</v>
      </c>
      <c r="L40" s="139">
        <f t="shared" ref="L40:L43" si="14">G40*I40</f>
        <v>0</v>
      </c>
      <c r="M40" s="139">
        <f t="shared" ref="M40:M43" si="15">SUM(L40*J40,L40)</f>
        <v>0</v>
      </c>
      <c r="N40" s="134"/>
      <c r="O40" s="99"/>
      <c r="P40" s="100"/>
      <c r="Q40" s="101"/>
    </row>
    <row r="41" spans="1:17" ht="25.5">
      <c r="A41" s="94">
        <v>2</v>
      </c>
      <c r="B41" s="95" t="s">
        <v>99</v>
      </c>
      <c r="C41" s="96" t="s">
        <v>100</v>
      </c>
      <c r="D41" s="96" t="s">
        <v>102</v>
      </c>
      <c r="E41" s="97">
        <v>10</v>
      </c>
      <c r="F41" s="94" t="s">
        <v>57</v>
      </c>
      <c r="G41" s="98">
        <v>500</v>
      </c>
      <c r="H41" s="94" t="s">
        <v>47</v>
      </c>
      <c r="I41" s="139"/>
      <c r="J41" s="33"/>
      <c r="K41" s="140">
        <f t="shared" si="13"/>
        <v>0</v>
      </c>
      <c r="L41" s="139">
        <f t="shared" si="14"/>
        <v>0</v>
      </c>
      <c r="M41" s="139">
        <f t="shared" si="15"/>
        <v>0</v>
      </c>
      <c r="N41" s="134"/>
      <c r="O41" s="99"/>
      <c r="P41" s="100"/>
      <c r="Q41" s="101"/>
    </row>
    <row r="42" spans="1:17" ht="25.5">
      <c r="A42" s="94">
        <v>3</v>
      </c>
      <c r="B42" s="95" t="s">
        <v>99</v>
      </c>
      <c r="C42" s="96" t="s">
        <v>100</v>
      </c>
      <c r="D42" s="96" t="s">
        <v>103</v>
      </c>
      <c r="E42" s="97">
        <v>10</v>
      </c>
      <c r="F42" s="94" t="s">
        <v>57</v>
      </c>
      <c r="G42" s="98">
        <v>300</v>
      </c>
      <c r="H42" s="94" t="s">
        <v>47</v>
      </c>
      <c r="I42" s="139"/>
      <c r="J42" s="33"/>
      <c r="K42" s="140">
        <f t="shared" si="13"/>
        <v>0</v>
      </c>
      <c r="L42" s="139">
        <f t="shared" si="14"/>
        <v>0</v>
      </c>
      <c r="M42" s="139">
        <f t="shared" si="15"/>
        <v>0</v>
      </c>
      <c r="N42" s="134"/>
      <c r="O42" s="99"/>
      <c r="P42" s="100"/>
      <c r="Q42" s="101"/>
    </row>
    <row r="43" spans="1:17" ht="25.5">
      <c r="A43" s="102">
        <v>4</v>
      </c>
      <c r="B43" s="103" t="s">
        <v>99</v>
      </c>
      <c r="C43" s="104" t="s">
        <v>100</v>
      </c>
      <c r="D43" s="104" t="s">
        <v>104</v>
      </c>
      <c r="E43" s="105">
        <v>10</v>
      </c>
      <c r="F43" s="102" t="s">
        <v>57</v>
      </c>
      <c r="G43" s="106">
        <v>300</v>
      </c>
      <c r="H43" s="102" t="s">
        <v>47</v>
      </c>
      <c r="I43" s="139"/>
      <c r="J43" s="33"/>
      <c r="K43" s="140">
        <f t="shared" si="13"/>
        <v>0</v>
      </c>
      <c r="L43" s="139">
        <f t="shared" si="14"/>
        <v>0</v>
      </c>
      <c r="M43" s="139">
        <f t="shared" si="15"/>
        <v>0</v>
      </c>
      <c r="N43" s="135"/>
      <c r="O43" s="107"/>
      <c r="P43" s="108"/>
      <c r="Q43" s="109"/>
    </row>
    <row r="44" spans="1:17">
      <c r="A44" s="70" t="s">
        <v>82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1">
        <f>SUM(L40:L43)</f>
        <v>0</v>
      </c>
      <c r="M44" s="71">
        <f>SUM(M40:M43)</f>
        <v>0</v>
      </c>
      <c r="N44" s="72"/>
      <c r="O44" s="72"/>
      <c r="P44" s="72"/>
      <c r="Q44" s="73"/>
    </row>
    <row r="45" spans="1:17">
      <c r="A45" s="80" t="s">
        <v>105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</row>
    <row r="46" spans="1:17" ht="25.5">
      <c r="A46" s="110">
        <v>1</v>
      </c>
      <c r="B46" s="111" t="s">
        <v>106</v>
      </c>
      <c r="C46" s="112" t="s">
        <v>107</v>
      </c>
      <c r="D46" s="112"/>
      <c r="E46" s="113">
        <v>5</v>
      </c>
      <c r="F46" s="114" t="s">
        <v>108</v>
      </c>
      <c r="G46" s="115">
        <v>4</v>
      </c>
      <c r="H46" s="32" t="s">
        <v>22</v>
      </c>
      <c r="I46" s="139"/>
      <c r="J46" s="33"/>
      <c r="K46" s="140">
        <f t="shared" ref="K46" si="16">SUM(I46*J46,I46)</f>
        <v>0</v>
      </c>
      <c r="L46" s="139">
        <f t="shared" ref="L46" si="17">G46*I46</f>
        <v>0</v>
      </c>
      <c r="M46" s="139">
        <f t="shared" ref="M46" si="18">SUM(L46*J46,L46)</f>
        <v>0</v>
      </c>
      <c r="N46" s="136"/>
      <c r="O46" s="116"/>
      <c r="P46" s="117"/>
      <c r="Q46" s="118"/>
    </row>
    <row r="47" spans="1:17">
      <c r="A47" s="80" t="s">
        <v>109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</row>
    <row r="48" spans="1:17" ht="25.5">
      <c r="A48" s="114">
        <v>1</v>
      </c>
      <c r="B48" s="119" t="s">
        <v>110</v>
      </c>
      <c r="C48" s="112" t="s">
        <v>111</v>
      </c>
      <c r="D48" s="112" t="s">
        <v>112</v>
      </c>
      <c r="E48" s="113">
        <v>1</v>
      </c>
      <c r="F48" s="114" t="s">
        <v>113</v>
      </c>
      <c r="G48" s="115">
        <v>30</v>
      </c>
      <c r="H48" s="120" t="s">
        <v>22</v>
      </c>
      <c r="I48" s="139"/>
      <c r="J48" s="33"/>
      <c r="K48" s="140">
        <f t="shared" ref="K48" si="19">SUM(I48*J48,I48)</f>
        <v>0</v>
      </c>
      <c r="L48" s="139">
        <f t="shared" ref="L48" si="20">G48*I48</f>
        <v>0</v>
      </c>
      <c r="M48" s="139">
        <f t="shared" ref="M48" si="21">SUM(L48*J48,L48)</f>
        <v>0</v>
      </c>
      <c r="N48" s="136"/>
      <c r="O48" s="116"/>
      <c r="P48" s="117"/>
      <c r="Q48" s="118"/>
    </row>
    <row r="49" spans="1:17">
      <c r="A49" s="80" t="s">
        <v>114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</row>
    <row r="50" spans="1:17">
      <c r="A50" s="114">
        <v>1</v>
      </c>
      <c r="B50" s="119" t="s">
        <v>115</v>
      </c>
      <c r="C50" s="112" t="s">
        <v>86</v>
      </c>
      <c r="D50" s="112" t="s">
        <v>116</v>
      </c>
      <c r="E50" s="113">
        <v>1</v>
      </c>
      <c r="F50" s="114" t="s">
        <v>86</v>
      </c>
      <c r="G50" s="115">
        <v>5</v>
      </c>
      <c r="H50" s="120" t="s">
        <v>22</v>
      </c>
      <c r="I50" s="139"/>
      <c r="J50" s="33"/>
      <c r="K50" s="140">
        <f t="shared" ref="K50" si="22">SUM(I50*J50,I50)</f>
        <v>0</v>
      </c>
      <c r="L50" s="139">
        <f t="shared" ref="L50" si="23">G50*I50</f>
        <v>0</v>
      </c>
      <c r="M50" s="139">
        <f t="shared" ref="M50" si="24">SUM(L50*J50,L50)</f>
        <v>0</v>
      </c>
      <c r="N50" s="136"/>
      <c r="O50" s="116"/>
      <c r="P50" s="117"/>
      <c r="Q50" s="118"/>
    </row>
    <row r="51" spans="1:17">
      <c r="A51" s="80" t="s">
        <v>117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</row>
    <row r="52" spans="1:17" ht="38.25">
      <c r="A52" s="114">
        <v>1</v>
      </c>
      <c r="B52" s="119" t="s">
        <v>118</v>
      </c>
      <c r="C52" s="112" t="s">
        <v>119</v>
      </c>
      <c r="D52" s="112" t="s">
        <v>120</v>
      </c>
      <c r="E52" s="113">
        <v>1</v>
      </c>
      <c r="F52" s="114" t="s">
        <v>86</v>
      </c>
      <c r="G52" s="115">
        <v>3</v>
      </c>
      <c r="H52" s="120" t="s">
        <v>22</v>
      </c>
      <c r="I52" s="139"/>
      <c r="J52" s="33"/>
      <c r="K52" s="140">
        <f t="shared" ref="K52" si="25">SUM(I52*J52,I52)</f>
        <v>0</v>
      </c>
      <c r="L52" s="139">
        <f t="shared" ref="L52" si="26">G52*I52</f>
        <v>0</v>
      </c>
      <c r="M52" s="139">
        <f t="shared" ref="M52" si="27">SUM(L52*J52,L52)</f>
        <v>0</v>
      </c>
      <c r="N52" s="136"/>
      <c r="O52" s="116"/>
      <c r="P52" s="117"/>
      <c r="Q52" s="118"/>
    </row>
    <row r="53" spans="1:17">
      <c r="A53" s="80" t="s">
        <v>121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</row>
    <row r="54" spans="1:17" ht="25.5">
      <c r="A54" s="114">
        <v>1</v>
      </c>
      <c r="B54" s="119" t="s">
        <v>122</v>
      </c>
      <c r="C54" s="112" t="s">
        <v>113</v>
      </c>
      <c r="D54" s="112" t="s">
        <v>123</v>
      </c>
      <c r="E54" s="113">
        <v>5</v>
      </c>
      <c r="F54" s="114" t="s">
        <v>113</v>
      </c>
      <c r="G54" s="115">
        <v>5</v>
      </c>
      <c r="H54" s="120" t="s">
        <v>22</v>
      </c>
      <c r="I54" s="139"/>
      <c r="J54" s="33"/>
      <c r="K54" s="140">
        <f t="shared" ref="K54" si="28">SUM(I54*J54,I54)</f>
        <v>0</v>
      </c>
      <c r="L54" s="139">
        <f t="shared" ref="L54" si="29">G54*I54</f>
        <v>0</v>
      </c>
      <c r="M54" s="139">
        <f t="shared" ref="M54" si="30">SUM(L54*J54,L54)</f>
        <v>0</v>
      </c>
      <c r="N54" s="136"/>
      <c r="O54" s="116"/>
      <c r="P54" s="117"/>
      <c r="Q54" s="118"/>
    </row>
    <row r="55" spans="1:17">
      <c r="A55" s="80" t="s">
        <v>124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</row>
    <row r="56" spans="1:17" ht="51">
      <c r="A56" s="114">
        <v>1</v>
      </c>
      <c r="B56" s="119" t="s">
        <v>125</v>
      </c>
      <c r="C56" s="39" t="s">
        <v>126</v>
      </c>
      <c r="D56" s="112" t="s">
        <v>127</v>
      </c>
      <c r="E56" s="113">
        <v>1</v>
      </c>
      <c r="F56" s="114" t="s">
        <v>86</v>
      </c>
      <c r="G56" s="115">
        <v>20</v>
      </c>
      <c r="H56" s="120" t="s">
        <v>22</v>
      </c>
      <c r="I56" s="139"/>
      <c r="J56" s="33"/>
      <c r="K56" s="140">
        <f t="shared" ref="K56" si="31">SUM(I56*J56,I56)</f>
        <v>0</v>
      </c>
      <c r="L56" s="139">
        <f t="shared" ref="L56" si="32">G56*I56</f>
        <v>0</v>
      </c>
      <c r="M56" s="139">
        <f t="shared" ref="M56" si="33">SUM(L56*J56,L56)</f>
        <v>0</v>
      </c>
      <c r="N56" s="136"/>
      <c r="O56" s="116"/>
      <c r="P56" s="117"/>
      <c r="Q56" s="118"/>
    </row>
    <row r="57" spans="1:17">
      <c r="A57" s="80" t="s">
        <v>128</v>
      </c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</row>
    <row r="58" spans="1:17" ht="25.5">
      <c r="A58" s="114">
        <v>1</v>
      </c>
      <c r="B58" s="119" t="s">
        <v>129</v>
      </c>
      <c r="C58" s="39" t="s">
        <v>86</v>
      </c>
      <c r="D58" s="112" t="s">
        <v>20</v>
      </c>
      <c r="E58" s="113">
        <v>1</v>
      </c>
      <c r="F58" s="114" t="s">
        <v>86</v>
      </c>
      <c r="G58" s="115">
        <v>20</v>
      </c>
      <c r="H58" s="120" t="s">
        <v>22</v>
      </c>
      <c r="I58" s="139"/>
      <c r="J58" s="33"/>
      <c r="K58" s="140">
        <f t="shared" ref="K58" si="34">SUM(I58*J58,I58)</f>
        <v>0</v>
      </c>
      <c r="L58" s="139">
        <f t="shared" ref="L58" si="35">G58*I58</f>
        <v>0</v>
      </c>
      <c r="M58" s="139">
        <f t="shared" ref="M58" si="36">SUM(L58*J58,L58)</f>
        <v>0</v>
      </c>
      <c r="N58" s="136"/>
      <c r="O58" s="116"/>
      <c r="P58" s="117" t="s">
        <v>93</v>
      </c>
      <c r="Q58" s="121"/>
    </row>
    <row r="59" spans="1:17">
      <c r="A59" s="80" t="s">
        <v>130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</row>
    <row r="60" spans="1:17" ht="25.5">
      <c r="A60" s="122">
        <v>1</v>
      </c>
      <c r="B60" s="123" t="s">
        <v>131</v>
      </c>
      <c r="C60" s="124" t="s">
        <v>132</v>
      </c>
      <c r="D60" s="124" t="s">
        <v>133</v>
      </c>
      <c r="E60" s="125">
        <v>1</v>
      </c>
      <c r="F60" s="122" t="s">
        <v>134</v>
      </c>
      <c r="G60" s="115">
        <v>7200</v>
      </c>
      <c r="H60" s="122" t="s">
        <v>134</v>
      </c>
      <c r="I60" s="139"/>
      <c r="J60" s="33"/>
      <c r="K60" s="140">
        <f t="shared" ref="K60" si="37">SUM(I60*J60,I60)</f>
        <v>0</v>
      </c>
      <c r="L60" s="139">
        <f t="shared" ref="L60" si="38">G60*I60</f>
        <v>0</v>
      </c>
      <c r="M60" s="139">
        <f t="shared" ref="M60" si="39">SUM(L60*J60,L60)</f>
        <v>0</v>
      </c>
      <c r="N60" s="137"/>
      <c r="O60" s="126"/>
      <c r="P60" s="127"/>
      <c r="Q60" s="128"/>
    </row>
    <row r="61" spans="1:17">
      <c r="A61" s="80" t="s">
        <v>135</v>
      </c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</row>
    <row r="62" spans="1:17" ht="38.25">
      <c r="A62" s="114">
        <v>1</v>
      </c>
      <c r="B62" s="119" t="s">
        <v>136</v>
      </c>
      <c r="C62" s="112" t="s">
        <v>137</v>
      </c>
      <c r="D62" s="112" t="s">
        <v>138</v>
      </c>
      <c r="E62" s="113">
        <v>1</v>
      </c>
      <c r="F62" s="114" t="s">
        <v>21</v>
      </c>
      <c r="G62" s="115">
        <v>10</v>
      </c>
      <c r="H62" s="120" t="s">
        <v>22</v>
      </c>
      <c r="I62" s="139"/>
      <c r="J62" s="33"/>
      <c r="K62" s="140">
        <f t="shared" ref="K62" si="40">SUM(I62*J62,I62)</f>
        <v>0</v>
      </c>
      <c r="L62" s="139">
        <f t="shared" ref="L62" si="41">G62*I62</f>
        <v>0</v>
      </c>
      <c r="M62" s="139">
        <f t="shared" ref="M62" si="42">SUM(L62*J62,L62)</f>
        <v>0</v>
      </c>
      <c r="N62" s="136"/>
      <c r="O62" s="122"/>
      <c r="P62" s="142"/>
      <c r="Q62" s="143"/>
    </row>
    <row r="63" spans="1:17">
      <c r="A63" s="80" t="s">
        <v>139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</row>
    <row r="64" spans="1:17" ht="51">
      <c r="A64" s="114">
        <v>1</v>
      </c>
      <c r="B64" s="119" t="s">
        <v>140</v>
      </c>
      <c r="C64" s="112" t="s">
        <v>141</v>
      </c>
      <c r="D64" s="112" t="s">
        <v>50</v>
      </c>
      <c r="E64" s="113">
        <v>2</v>
      </c>
      <c r="F64" s="114" t="s">
        <v>21</v>
      </c>
      <c r="G64" s="115">
        <v>3</v>
      </c>
      <c r="H64" s="120" t="s">
        <v>22</v>
      </c>
      <c r="I64" s="139"/>
      <c r="J64" s="33"/>
      <c r="K64" s="140">
        <f t="shared" ref="K64:K65" si="43">SUM(I64*J64,I64)</f>
        <v>0</v>
      </c>
      <c r="L64" s="139">
        <f t="shared" ref="L64:L65" si="44">G64*I64</f>
        <v>0</v>
      </c>
      <c r="M64" s="139">
        <f t="shared" ref="M64:M65" si="45">SUM(L64*J64,L64)</f>
        <v>0</v>
      </c>
      <c r="N64" s="136"/>
      <c r="O64" s="122"/>
      <c r="P64" s="142"/>
      <c r="Q64" s="143"/>
    </row>
    <row r="65" spans="1:17" ht="51">
      <c r="A65" s="114">
        <v>2</v>
      </c>
      <c r="B65" s="119" t="s">
        <v>140</v>
      </c>
      <c r="C65" s="112" t="s">
        <v>142</v>
      </c>
      <c r="D65" s="112" t="s">
        <v>138</v>
      </c>
      <c r="E65" s="113">
        <v>6</v>
      </c>
      <c r="F65" s="114" t="s">
        <v>22</v>
      </c>
      <c r="G65" s="115">
        <v>1</v>
      </c>
      <c r="H65" s="120" t="s">
        <v>143</v>
      </c>
      <c r="I65" s="139"/>
      <c r="J65" s="33"/>
      <c r="K65" s="140">
        <f t="shared" si="43"/>
        <v>0</v>
      </c>
      <c r="L65" s="139">
        <f t="shared" si="44"/>
        <v>0</v>
      </c>
      <c r="M65" s="139">
        <f t="shared" si="45"/>
        <v>0</v>
      </c>
      <c r="N65" s="136"/>
      <c r="O65" s="122"/>
      <c r="P65" s="142"/>
      <c r="Q65" s="143"/>
    </row>
    <row r="66" spans="1:17">
      <c r="A66" s="70" t="s">
        <v>82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1">
        <f>SUM(L64:L65)</f>
        <v>0</v>
      </c>
      <c r="M66" s="71">
        <f>SUM(M64:M65)</f>
        <v>0</v>
      </c>
      <c r="N66" s="72"/>
      <c r="O66" s="72"/>
      <c r="P66" s="72"/>
      <c r="Q66" s="73"/>
    </row>
    <row r="68" spans="1:17">
      <c r="A68" s="176" t="s">
        <v>156</v>
      </c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</row>
    <row r="69" spans="1:17">
      <c r="A69" s="176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</row>
    <row r="72" spans="1:17" ht="89.25">
      <c r="A72" s="144" t="s">
        <v>0</v>
      </c>
      <c r="B72" s="145" t="s">
        <v>144</v>
      </c>
      <c r="C72" s="145" t="s">
        <v>2</v>
      </c>
      <c r="D72" s="144" t="s">
        <v>3</v>
      </c>
      <c r="E72" s="153" t="s">
        <v>145</v>
      </c>
      <c r="F72" s="153"/>
      <c r="G72" s="146" t="s">
        <v>6</v>
      </c>
      <c r="H72" s="147" t="s">
        <v>7</v>
      </c>
      <c r="I72" s="148" t="s">
        <v>8</v>
      </c>
      <c r="J72" s="149" t="s">
        <v>9</v>
      </c>
      <c r="K72" s="148" t="s">
        <v>10</v>
      </c>
      <c r="L72" s="148" t="s">
        <v>11</v>
      </c>
      <c r="M72" s="150" t="s">
        <v>12</v>
      </c>
      <c r="N72" s="154" t="s">
        <v>13</v>
      </c>
      <c r="O72" s="151" t="s">
        <v>147</v>
      </c>
      <c r="P72" s="152" t="s">
        <v>15</v>
      </c>
      <c r="Q72" s="144" t="s">
        <v>146</v>
      </c>
    </row>
    <row r="73" spans="1:17">
      <c r="A73" s="144">
        <v>1</v>
      </c>
      <c r="B73" s="144">
        <v>2</v>
      </c>
      <c r="C73" s="144">
        <v>3</v>
      </c>
      <c r="D73" s="144">
        <v>4</v>
      </c>
      <c r="E73" s="153">
        <v>5</v>
      </c>
      <c r="F73" s="153"/>
      <c r="G73" s="155">
        <v>6</v>
      </c>
      <c r="H73" s="156">
        <v>7</v>
      </c>
      <c r="I73" s="157">
        <v>8</v>
      </c>
      <c r="J73" s="155">
        <v>9</v>
      </c>
      <c r="K73" s="155">
        <v>10</v>
      </c>
      <c r="L73" s="155">
        <v>11</v>
      </c>
      <c r="M73" s="158">
        <v>12</v>
      </c>
      <c r="N73" s="155">
        <v>13</v>
      </c>
      <c r="O73" s="155">
        <v>14</v>
      </c>
      <c r="P73" s="155">
        <v>15</v>
      </c>
      <c r="Q73" s="177">
        <v>16</v>
      </c>
    </row>
    <row r="74" spans="1:17" ht="15.75" customHeight="1">
      <c r="A74" s="80" t="s">
        <v>154</v>
      </c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</row>
    <row r="75" spans="1:17">
      <c r="A75" s="81">
        <v>1</v>
      </c>
      <c r="B75" s="160" t="s">
        <v>148</v>
      </c>
      <c r="C75" s="161" t="s">
        <v>36</v>
      </c>
      <c r="D75" s="161" t="s">
        <v>149</v>
      </c>
      <c r="E75" s="162">
        <v>21</v>
      </c>
      <c r="F75" s="162"/>
      <c r="G75" s="163">
        <v>16</v>
      </c>
      <c r="H75" s="164" t="s">
        <v>22</v>
      </c>
      <c r="I75" s="139"/>
      <c r="J75" s="33"/>
      <c r="K75" s="140">
        <f t="shared" ref="K75" si="46">SUM(I75*J75,I75)</f>
        <v>0</v>
      </c>
      <c r="L75" s="178">
        <f t="shared" ref="L75" si="47">G75*I75</f>
        <v>0</v>
      </c>
      <c r="M75" s="178">
        <f t="shared" ref="M75" si="48">SUM(L75*J75,L75)</f>
        <v>0</v>
      </c>
      <c r="N75" s="159"/>
      <c r="O75" s="165"/>
      <c r="P75" s="166" t="s">
        <v>150</v>
      </c>
      <c r="Q75" s="167"/>
    </row>
    <row r="76" spans="1:17">
      <c r="A76" s="175"/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</row>
    <row r="77" spans="1:17" ht="15.75" customHeight="1">
      <c r="A77" s="80" t="s">
        <v>155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</row>
    <row r="78" spans="1:17">
      <c r="A78" s="81">
        <v>1</v>
      </c>
      <c r="B78" s="168" t="s">
        <v>151</v>
      </c>
      <c r="C78" s="169" t="s">
        <v>86</v>
      </c>
      <c r="D78" s="170" t="s">
        <v>152</v>
      </c>
      <c r="E78" s="171">
        <v>3</v>
      </c>
      <c r="F78" s="171"/>
      <c r="G78" s="86">
        <v>110</v>
      </c>
      <c r="H78" s="164" t="s">
        <v>22</v>
      </c>
      <c r="I78" s="139"/>
      <c r="J78" s="33"/>
      <c r="K78" s="140">
        <f t="shared" ref="K78" si="49">SUM(I78*J78,I78)</f>
        <v>0</v>
      </c>
      <c r="L78" s="178">
        <f t="shared" ref="L78" si="50">G78*I78</f>
        <v>0</v>
      </c>
      <c r="M78" s="178">
        <f t="shared" ref="M78" si="51">SUM(L78*J78,L78)</f>
        <v>0</v>
      </c>
      <c r="N78" s="172"/>
      <c r="O78" s="173"/>
      <c r="P78" s="164" t="s">
        <v>153</v>
      </c>
      <c r="Q78" s="174"/>
    </row>
  </sheetData>
  <mergeCells count="30">
    <mergeCell ref="A77:Q77"/>
    <mergeCell ref="E72:F72"/>
    <mergeCell ref="E75:F75"/>
    <mergeCell ref="E78:F78"/>
    <mergeCell ref="E73:F73"/>
    <mergeCell ref="A74:Q74"/>
    <mergeCell ref="A68:Q69"/>
    <mergeCell ref="A59:Q59"/>
    <mergeCell ref="A61:Q61"/>
    <mergeCell ref="A63:Q63"/>
    <mergeCell ref="A66:K66"/>
    <mergeCell ref="N66:Q66"/>
    <mergeCell ref="A47:Q47"/>
    <mergeCell ref="A49:Q49"/>
    <mergeCell ref="A51:Q51"/>
    <mergeCell ref="A53:Q53"/>
    <mergeCell ref="A55:Q55"/>
    <mergeCell ref="A57:Q57"/>
    <mergeCell ref="A35:Q35"/>
    <mergeCell ref="A37:Q37"/>
    <mergeCell ref="A39:Q39"/>
    <mergeCell ref="A44:K44"/>
    <mergeCell ref="N44:Q44"/>
    <mergeCell ref="A45:Q45"/>
    <mergeCell ref="A3:Q3"/>
    <mergeCell ref="A29:K29"/>
    <mergeCell ref="N29:Q29"/>
    <mergeCell ref="C32:C33"/>
    <mergeCell ref="A34:K34"/>
    <mergeCell ref="N34:Q34"/>
  </mergeCells>
  <pageMargins left="0.25" right="0.25" top="0.75" bottom="0.75" header="0.3" footer="0.3"/>
  <pageSetup paperSize="9" scale="76" fitToHeight="0" orientation="landscape" r:id="rId1"/>
  <headerFooter>
    <oddHeader>&amp;L&amp;"-,Pogrubiony"Sprawa nr 58/2022&amp;C&amp;"-,Pogrubiony"FORMULARZ CENOWY&amp;RZałącznik nr 2 do SWZ</oddHeader>
    <oddFooter xml:space="preserve">&amp;RPieczęć i podpis Wykonawcy
</oddFooter>
  </headerFooter>
  <rowBreaks count="2" manualBreakCount="2">
    <brk id="27" max="16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2022-05-11T08:12:14Z</cp:lastPrinted>
  <dcterms:created xsi:type="dcterms:W3CDTF">2022-05-11T08:07:58Z</dcterms:created>
  <dcterms:modified xsi:type="dcterms:W3CDTF">2022-05-11T08:44:09Z</dcterms:modified>
</cp:coreProperties>
</file>