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70" yWindow="-150" windowWidth="14025" windowHeight="12495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Arkusz1!$A$1:$K$107</definedName>
  </definedNames>
  <calcPr calcId="144525"/>
</workbook>
</file>

<file path=xl/calcChain.xml><?xml version="1.0" encoding="utf-8"?>
<calcChain xmlns="http://schemas.openxmlformats.org/spreadsheetml/2006/main">
  <c r="I51" i="1" l="1"/>
  <c r="J51" i="1"/>
  <c r="I32" i="1"/>
  <c r="J32" i="1"/>
  <c r="J26" i="1"/>
  <c r="I26" i="1"/>
  <c r="J23" i="1"/>
  <c r="I23" i="1"/>
  <c r="I20" i="1"/>
  <c r="J20" i="1"/>
  <c r="I95" i="1" l="1"/>
  <c r="H95" i="1"/>
  <c r="J95" i="1" s="1"/>
  <c r="J94" i="1"/>
  <c r="I94" i="1"/>
  <c r="H94" i="1"/>
  <c r="I91" i="1"/>
  <c r="H91" i="1"/>
  <c r="J91" i="1" s="1"/>
  <c r="I85" i="1"/>
  <c r="H85" i="1"/>
  <c r="J85" i="1" s="1"/>
  <c r="I74" i="1"/>
  <c r="H74" i="1"/>
  <c r="J74" i="1" s="1"/>
  <c r="I63" i="1"/>
  <c r="H63" i="1"/>
  <c r="J63" i="1" s="1"/>
  <c r="I53" i="1"/>
  <c r="H53" i="1"/>
  <c r="J53" i="1" s="1"/>
  <c r="I50" i="1"/>
  <c r="H50" i="1"/>
  <c r="J50" i="1" s="1"/>
  <c r="I49" i="1"/>
  <c r="H49" i="1"/>
  <c r="J49" i="1" s="1"/>
  <c r="I48" i="1"/>
  <c r="H48" i="1"/>
  <c r="J48" i="1" s="1"/>
  <c r="I47" i="1"/>
  <c r="H47" i="1"/>
  <c r="J47" i="1" s="1"/>
  <c r="I46" i="1"/>
  <c r="H46" i="1"/>
  <c r="J46" i="1" s="1"/>
  <c r="I45" i="1"/>
  <c r="H45" i="1"/>
  <c r="J45" i="1" s="1"/>
  <c r="I44" i="1"/>
  <c r="H44" i="1"/>
  <c r="J44" i="1" s="1"/>
  <c r="I43" i="1"/>
  <c r="H43" i="1"/>
  <c r="J43" i="1" s="1"/>
  <c r="I42" i="1"/>
  <c r="H42" i="1"/>
  <c r="J42" i="1" s="1"/>
  <c r="I41" i="1"/>
  <c r="H41" i="1"/>
  <c r="J41" i="1" s="1"/>
  <c r="I40" i="1"/>
  <c r="H40" i="1"/>
  <c r="J40" i="1" s="1"/>
  <c r="I39" i="1"/>
  <c r="H39" i="1"/>
  <c r="J39" i="1" s="1"/>
  <c r="I38" i="1"/>
  <c r="H38" i="1"/>
  <c r="J38" i="1" s="1"/>
  <c r="I37" i="1"/>
  <c r="H37" i="1"/>
  <c r="J37" i="1" s="1"/>
  <c r="I36" i="1"/>
  <c r="H36" i="1"/>
  <c r="J36" i="1" s="1"/>
  <c r="I35" i="1"/>
  <c r="H35" i="1"/>
  <c r="J35" i="1" s="1"/>
  <c r="I34" i="1"/>
  <c r="H34" i="1"/>
  <c r="J34" i="1" s="1"/>
  <c r="I31" i="1"/>
  <c r="H31" i="1"/>
  <c r="J31" i="1" s="1"/>
  <c r="I30" i="1"/>
  <c r="H30" i="1"/>
  <c r="J30" i="1" s="1"/>
  <c r="I29" i="1"/>
  <c r="H29" i="1"/>
  <c r="J29" i="1" s="1"/>
  <c r="I28" i="1"/>
  <c r="H28" i="1"/>
  <c r="J28" i="1" s="1"/>
  <c r="I25" i="1"/>
  <c r="H25" i="1"/>
  <c r="J25" i="1" s="1"/>
  <c r="I22" i="1"/>
  <c r="H22" i="1"/>
  <c r="J22" i="1" s="1"/>
  <c r="I19" i="1"/>
  <c r="H19" i="1"/>
  <c r="J19" i="1" s="1"/>
  <c r="I18" i="1"/>
  <c r="H18" i="1"/>
  <c r="J18" i="1" s="1"/>
  <c r="I17" i="1"/>
  <c r="H17" i="1"/>
  <c r="J17" i="1" s="1"/>
  <c r="I16" i="1"/>
  <c r="H16" i="1"/>
  <c r="J16" i="1" s="1"/>
  <c r="I15" i="1"/>
  <c r="H15" i="1"/>
  <c r="J15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I7" i="1"/>
  <c r="H7" i="1"/>
  <c r="J7" i="1" s="1"/>
  <c r="I6" i="1"/>
  <c r="H6" i="1"/>
  <c r="J6" i="1" s="1"/>
  <c r="I5" i="1"/>
  <c r="H5" i="1"/>
  <c r="J5" i="1" s="1"/>
  <c r="H4" i="1"/>
  <c r="I96" i="1" l="1"/>
  <c r="J96" i="1"/>
  <c r="J4" i="1"/>
  <c r="J13" i="1" s="1"/>
  <c r="I4" i="1"/>
  <c r="I13" i="1" s="1"/>
</calcChain>
</file>

<file path=xl/sharedStrings.xml><?xml version="1.0" encoding="utf-8"?>
<sst xmlns="http://schemas.openxmlformats.org/spreadsheetml/2006/main" count="160" uniqueCount="105">
  <si>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</si>
  <si>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</si>
  <si>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</si>
  <si>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</si>
  <si>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</si>
  <si>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</si>
  <si>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</si>
  <si>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</si>
  <si>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</si>
  <si>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</si>
  <si>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</si>
  <si>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</si>
  <si>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szt</t>
  </si>
  <si>
    <t>op</t>
  </si>
  <si>
    <t>750 ml</t>
  </si>
  <si>
    <t>5 litrów</t>
  </si>
  <si>
    <t>litr</t>
  </si>
  <si>
    <t>kg</t>
  </si>
  <si>
    <t>od 5 do10 kg</t>
  </si>
  <si>
    <t xml:space="preserve">Środek do dezynfekcji małych powierzchni działający w czasie do 5 min./butelka ze spryskiwaczem/ Działanie bakteriobójcze i grzybobójcze  - 30 sekund. Testowany zgodnie z normami DGHM/DVV - 5 min. Nie zawiera środków zapachowych i aldechydów np. SIRAFAN-SPEED Wymagane dostarczenie ulotki Karty charakterystyki </t>
  </si>
  <si>
    <t>0,75 litra</t>
  </si>
  <si>
    <t>0,45 kg</t>
  </si>
  <si>
    <t xml:space="preserve">                                    RAZEM:</t>
  </si>
  <si>
    <t xml:space="preserve">Gąbka z hypoalergicznym żelem myjącym do jednorazowego użycia, wykonana z włókna poliestrowego o wymiarach nie mniejszych niż 20 cmx24cmx0,5cm. Gramatura nie mniej niż 100g.m2. Opakowanie jednostkowe minimum 12 szt. Żel ma posiadać raport bezpieczeństwa produktu kosmetycznego. </t>
  </si>
  <si>
    <t>Płyn zimowy do spryskiwaczy (-22C)</t>
  </si>
  <si>
    <t>Płyn do czyszczenia kokpitu matowe typu "czyste plastiki"</t>
  </si>
  <si>
    <t>ml</t>
  </si>
  <si>
    <t>Płyn alkaiczny skoncentrowany typu "Truck Cleaner 2000 Netra"</t>
  </si>
  <si>
    <t>Koncentrat do płynu zimowego do (-80C)</t>
  </si>
  <si>
    <t>Chusteczki nasączone do przecierania zabudowy medycznej typu 'chusteczki Pampers"</t>
  </si>
  <si>
    <t>100/1</t>
  </si>
  <si>
    <t>szt./op</t>
  </si>
  <si>
    <t>Chusteczki nasączone do rąk i ciężkich zabrudzeń</t>
  </si>
  <si>
    <t>Czernidło do opon w areozolu</t>
  </si>
  <si>
    <t>ml/op</t>
  </si>
  <si>
    <t>Preparat do czyszczenia felg aluminiowych</t>
  </si>
  <si>
    <t>Środek do zabezpieczania felg aluminiowych</t>
  </si>
  <si>
    <t>sz</t>
  </si>
  <si>
    <t>Ścierka z mokrofibry do czyszczenia samochodów i na grubo bez celulozy typu "Max forte"</t>
  </si>
  <si>
    <t xml:space="preserve">Odmrażacz do szyb w sprayu </t>
  </si>
  <si>
    <t>Szczotka (miotła) z ruchomym przegubem typu "VIKAN"</t>
  </si>
  <si>
    <t>Trzonek aluminiowy przepływowy do wody typu "VIKAN"</t>
  </si>
  <si>
    <t>Etykieta samoprzylepna biała z czarnym nadrukiem. Klej standardowy akrylowy. Rozmiar wys. 8,5 cm, szer. 7 cm. Etykieta przeznaczona do pisania długopisem. Na rolce 1000 szt. Etykiet</t>
  </si>
  <si>
    <t>rolka 1000 szt. Etykiet</t>
  </si>
  <si>
    <t xml:space="preserve">Kod odpadów </t>
  </si>
  <si>
    <t>Wytwórcy odpadów medycznych</t>
  </si>
  <si>
    <t>10 Wojskowy Szpital Kliniczny z Polikliniką SP ZOZ w Bydgoszczy</t>
  </si>
  <si>
    <t>Numer REGON</t>
  </si>
  <si>
    <t>Nr księgi rejestrowej, organ rejestrowy</t>
  </si>
  <si>
    <t>Wojewoda Kujawsko-Pomorski</t>
  </si>
  <si>
    <t>Data i godzina otwarcia (rozpoczęcia użytkowania)</t>
  </si>
  <si>
    <t>Data i godzina zamknięcia</t>
  </si>
  <si>
    <t>Kod komórki organizacyjnej</t>
  </si>
  <si>
    <t>Etykieta samoprzylepna na strzykawkę 40x25 mm 3500 szt. na rolce. Etykieta biała czarne napisy. Klej standardowy akrylowy.Mozliwość pisania długopisem.</t>
  </si>
  <si>
    <t>rolka 3500 szt. Etykiet</t>
  </si>
  <si>
    <t>Etykieta samoprzylepna na butelkę 90x55 mm 1000 szt. na rolce. Etykieta biała czarne napisy. Klej standardowy akrylowy.Możliwość pisania długopisem.</t>
  </si>
  <si>
    <t xml:space="preserve">Etykieta samoprzylepna pomarańczowa 80x50 mm. Nadruk czarny 1000 szt. na rolce. Klej standardowy akrylowy.                                                                </t>
  </si>
  <si>
    <t>Kod odpadu</t>
  </si>
  <si>
    <t>150110*</t>
  </si>
  <si>
    <t>Wytwórca odpadu</t>
  </si>
  <si>
    <t>10 Wojskowy Szpital Kliniczny z Polikliniką - SPZOZ Bydgoszcz</t>
  </si>
  <si>
    <t xml:space="preserve">Etykieta samoprzylepna 60x60 </t>
  </si>
  <si>
    <t>„MATERIAŁ ZAKAŹNY DLA LUDZI”</t>
  </si>
  <si>
    <t xml:space="preserve">Etykieta mat 50mm x 30mm, gładka, bez opisu w kolorze: pomarańczowym                                                   </t>
  </si>
  <si>
    <t xml:space="preserve">Etykieta mat 50mm x 30mm, gładka, bez opisu w kolorze: białym                                                  </t>
  </si>
  <si>
    <t>500 ml</t>
  </si>
  <si>
    <t>25 litrów</t>
  </si>
  <si>
    <t>1litr</t>
  </si>
  <si>
    <t>Zapach do pojazdów typu (woreczki)</t>
  </si>
  <si>
    <t>Płyn letni do spryskiwaczy Nano Pro</t>
  </si>
  <si>
    <t>Płyn do czyszczenia szyb samochodowych typu NanoPro Sonax</t>
  </si>
  <si>
    <t xml:space="preserve">Środek zapobiegający zamarzaniu oleju napędowego </t>
  </si>
  <si>
    <t>l</t>
  </si>
  <si>
    <t>od 10 do 12 l</t>
  </si>
  <si>
    <t xml:space="preserve">        ZADANIE 1</t>
  </si>
  <si>
    <t xml:space="preserve">Płyn do maszynowego mycia naczyń, skład: pH 12-14,&lt;5% fosfoniany, wodorotlenek sodu 10-20, sól kwasu nitrylotrójoctowego 10-20%, wodorotlenek potasu 5-10%  np. LD 12 Wymagane dostarczenie ulotki Karty charakterystyki - dołączyć do oferty </t>
  </si>
  <si>
    <t xml:space="preserve">Środek nabłyszczający i do płukania naczyń w zmywarkach przemysłowych skład: etoksylowany alkohol tłuszczowy 5-10%, niejonowy środek powirzchniowo czynny 2-5% zawierający substańcje konserwujące, pH 5.5-7.5 np..  RA 10 Wymagane dostarczenie ulotki Karty charakterystyki - dołączyć do oferty </t>
  </si>
  <si>
    <t xml:space="preserve">Środek do usuwania osadów mineralnych- kamienia z urządzeń gastronomicznych, maszyn myjących, pieców konwekcyjno - parowych, bemarów grzewczych, czajników Skład:
10-25 % kwas fosforowy
5-20 % kwas azotowy
1-5 % Alkiloetoksy propoksylany
Kolor: bezbarwny
pH: 0.2 do 0.5 [Stęż. (%w/w): 100%] np.. .OP.4-5L STRYP A WAY Wymagane dostarczenie ulotki Karty charakterystyki - dołączyć do oferty </t>
  </si>
  <si>
    <t xml:space="preserve">Mydło w płynie bakteriobójcze bez barwników i środków zapachowych &lt;5% anionowe, niejonowe powierzchniowo czynne, alkilopoliglikozydy 1-2%      pH 7,5-8,5 np. EPICARE 5 Wymagane dostarczenie ulotki Karty charakterystyki - dołączyć do oferty </t>
  </si>
  <si>
    <t>Uniwersalny środek do mycia wszystkich powierzchni na kuchni dozowany poprzez system do pianowego mycia i dezynfekcji, o przyjemnym zapachu. Skład chemiczny niejonowe i anionowe związki powierzchniowo czynne, rozpuszczalniki rozpuszczalne w wodzie, substancje zapachowe, substancjie pomocnicze i barwniki. pH koncentratu 10.5 np. IMI ORANGE Wymagane dostarczenie ulotki Karty charakterystyki - dołączyć do  oferty</t>
  </si>
  <si>
    <t>Preparat w tabletkach o działaniu dezynfekującym obejmującym bakterie, wirusy, grzyby na zapleczu gastronomicznym zawierający aktywny chlor Skuteczny od 1000ppm np. MEDICARINA Wymagane dostarczenie ulotki Karty charakterystyki - dołączyć do oferty</t>
  </si>
  <si>
    <t>Płyn do czyszczenia powierzchni zatłuszczonych i przypalonych  działający samoczynnie bez szorowania Skład:
2-6 % wodorotlenek sodu
1-5 % etanoloamina
&lt;1 % alkiloamino tlenki
Kolor: Żółty. [Ciemny]
pH: 12 do 14 [Stęż. (%w/w): 100%]np. OP 4-5L GREASECUTTER PLUS Wymagane dostarczenie ulotki Karty charakterystyki - dołączyć do oferty</t>
  </si>
  <si>
    <t>Mydło w piance do dozownika Tork do systemu S4</t>
  </si>
  <si>
    <t>Podkład papierowy w rolce do dozownika Tork do systemu C1</t>
  </si>
  <si>
    <t>Czyściwo do dozownika Tork do systemu W4; a'100 sztuk</t>
  </si>
  <si>
    <t>op.</t>
  </si>
  <si>
    <t>op. a'100 szt.</t>
  </si>
  <si>
    <t>Serwetki papierowe do dozownika Tork do systemu N10 Universal</t>
  </si>
  <si>
    <t>Papier toaletowy do dozownika Tork do systemu T8 np.. Smart One</t>
  </si>
  <si>
    <t xml:space="preserve">          ZADANIE 2  Produkty przeznaczone do dozowników zamontowanych na terenie szpitala</t>
  </si>
  <si>
    <t>ZADANIE 3</t>
  </si>
  <si>
    <t xml:space="preserve">          ZADANIE 4</t>
  </si>
  <si>
    <t>Nakładka mop wykonana z poliestru(40%) i bawełny(60%), dziany o strukturze pętelkowej, 
kieszenie mopa: włókno mieszane: bawełna i poliester, dziany.Nakładka odporna na dzialanie środków chemicznych, pranie od 60C - 90C bez stosowania środków zmiekczających. Nakładka nie może się kurczyć po praniu i suszeniu. Suszenie w temperaturze 110C. Ścieralnośc max 3%. Wymiar nakładki 40cm. Przeznaczony do mycia wszelkich rodzajów podłóg na wilgotno i na mokro z zastosowaniem stelaży kieszeniowych. Kieszenie kompatybilne ze stelażami typu kieszeń 40cm. Nakładka nie może się kurczyć po praniu.</t>
  </si>
  <si>
    <t>Ścierka niebieska z mikrofibry wymiar od 30cm do 40cm x 30cm do 40cm, 80% poliester, 20% poliamid, pranie do 60C.</t>
  </si>
  <si>
    <t>Ścierka czerwona z mikrofibry wymiar od 30cm do 40cm x 30cm do 40cm, 80% poliester, 20% poliamid, pranie do 60C.</t>
  </si>
  <si>
    <t>Ścierka żółta z mikrofibry wymiar od 30cm do 40cm x 30cm do 40cm, 80% poliester, 20% poliamid, pranie do 60C.</t>
  </si>
  <si>
    <t>Ścierka bardzo chłonna, doskonale zbierająca wodę i brud. Uniwersalna do każdego rodzaju powierzchni. Wymiar 35 cm x 35 cm.</t>
  </si>
  <si>
    <t xml:space="preserve">          ZADANIE 5</t>
  </si>
  <si>
    <t>ZADANIE 6</t>
  </si>
  <si>
    <t>ZADANIE  7</t>
  </si>
  <si>
    <t>Do zadania 1 - pozycja 1,2,3 i 6 - wykonawca bezpłatnie dostarczy i zamontuje oraz będzie serwisował w czasie trwania umowy urządzenia dozujące na terenie kuchni oraz szpitala. Pozycja 1 i 6 dozowniki typu Topmater 20. Wszystkie wyżej wymienione preparaty chemiczne i urządzenia dozujące powinny być kompatybilne i pochodzić od jednego producenta.</t>
  </si>
  <si>
    <t>090538318</t>
  </si>
  <si>
    <t>RAZEM ZADANIE (poz. 1 - 7):</t>
  </si>
  <si>
    <t xml:space="preserve">Płyn do dezynfekcji na zapleczu gastronomicznym, dozowany przez system do pianowego mycia i dezynfekcji. Skład chemiczny ≥5 - &lt;15% niejonowe związki powierzchniowo czynne, kationowe związki powierzchniowo czynne &lt;5% amfoteryczne związki powierzchniowo czynne, PH 8,5-9,5 np. STERIL Wymagane dostarczenie ulotki Karty charakterystyki - dołączyć do oferty 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</si>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</sst>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23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b/>
      <sz val="6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  <font>
      <b/>
      <u/>
      <sz val="11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46D0A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3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12" xfId="2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7" fillId="0" borderId="12" xfId="2" applyFont="1" applyBorder="1" applyAlignment="1">
      <alignment vertical="center" wrapText="1"/>
    </xf>
    <xf numFmtId="0" fontId="7" fillId="0" borderId="12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6" fillId="0" borderId="12" xfId="2" applyFont="1" applyBorder="1" applyAlignment="1">
      <alignment vertical="center"/>
    </xf>
    <xf numFmtId="0" fontId="5" fillId="0" borderId="21" xfId="2" applyFont="1" applyBorder="1" applyAlignment="1">
      <alignment vertical="center"/>
    </xf>
    <xf numFmtId="0" fontId="6" fillId="0" borderId="22" xfId="2" applyFont="1" applyBorder="1" applyAlignment="1">
      <alignment vertical="center"/>
    </xf>
    <xf numFmtId="44" fontId="2" fillId="0" borderId="2" xfId="3" applyFont="1" applyFill="1" applyBorder="1" applyAlignment="1">
      <alignment horizontal="center" vertical="center" wrapText="1"/>
    </xf>
    <xf numFmtId="44" fontId="7" fillId="0" borderId="12" xfId="3" applyFont="1" applyBorder="1" applyAlignment="1">
      <alignment horizontal="right" vertical="center"/>
    </xf>
    <xf numFmtId="9" fontId="2" fillId="0" borderId="2" xfId="4" applyFont="1" applyFill="1" applyBorder="1" applyAlignment="1">
      <alignment horizontal="center" vertical="center" wrapText="1"/>
    </xf>
    <xf numFmtId="0" fontId="2" fillId="0" borderId="7" xfId="4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12" xfId="3" applyFont="1" applyBorder="1" applyAlignment="1">
      <alignment horizontal="right" vertical="center"/>
    </xf>
    <xf numFmtId="9" fontId="3" fillId="0" borderId="12" xfId="4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44" fontId="3" fillId="0" borderId="16" xfId="3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44" fontId="3" fillId="0" borderId="17" xfId="3" applyFont="1" applyBorder="1" applyAlignment="1">
      <alignment horizontal="right" vertical="center"/>
    </xf>
    <xf numFmtId="44" fontId="3" fillId="0" borderId="0" xfId="3" applyFont="1" applyAlignment="1">
      <alignment horizontal="right" vertical="center"/>
    </xf>
    <xf numFmtId="9" fontId="3" fillId="0" borderId="0" xfId="4" applyFont="1" applyAlignment="1">
      <alignment vertical="center"/>
    </xf>
    <xf numFmtId="0" fontId="3" fillId="0" borderId="0" xfId="0" applyFont="1" applyAlignment="1">
      <alignment vertical="center" wrapText="1"/>
    </xf>
    <xf numFmtId="44" fontId="3" fillId="0" borderId="0" xfId="3" applyFont="1" applyAlignment="1">
      <alignment horizontal="right" vertical="center" wrapText="1"/>
    </xf>
    <xf numFmtId="9" fontId="3" fillId="0" borderId="0" xfId="4" applyFont="1" applyAlignment="1">
      <alignment vertical="center" wrapText="1"/>
    </xf>
    <xf numFmtId="0" fontId="13" fillId="0" borderId="0" xfId="0" applyFont="1" applyAlignment="1">
      <alignment vertic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44" fontId="14" fillId="0" borderId="12" xfId="3" applyFont="1" applyBorder="1" applyAlignment="1">
      <alignment horizontal="right" vertical="center" wrapText="1"/>
    </xf>
    <xf numFmtId="9" fontId="14" fillId="0" borderId="12" xfId="4" applyFont="1" applyBorder="1" applyAlignment="1">
      <alignment horizontal="center" vertical="center" wrapText="1"/>
    </xf>
    <xf numFmtId="0" fontId="14" fillId="0" borderId="12" xfId="0" applyFont="1" applyFill="1" applyBorder="1" applyAlignment="1">
      <alignment vertical="center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/>
    </xf>
    <xf numFmtId="3" fontId="14" fillId="0" borderId="16" xfId="0" applyNumberFormat="1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center" vertical="center"/>
    </xf>
    <xf numFmtId="44" fontId="12" fillId="0" borderId="18" xfId="3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2" fillId="0" borderId="7" xfId="3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16" fillId="0" borderId="18" xfId="0" applyNumberFormat="1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9" fontId="3" fillId="0" borderId="11" xfId="4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44" fontId="17" fillId="0" borderId="12" xfId="3" applyFont="1" applyBorder="1" applyAlignment="1">
      <alignment horizontal="right" vertical="center"/>
    </xf>
    <xf numFmtId="0" fontId="17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4" fontId="22" fillId="0" borderId="0" xfId="0" applyNumberFormat="1" applyFont="1" applyBorder="1" applyAlignment="1">
      <alignment horizontal="center" vertical="center" wrapText="1"/>
    </xf>
    <xf numFmtId="3" fontId="16" fillId="0" borderId="0" xfId="0" applyNumberFormat="1" applyFont="1" applyBorder="1" applyAlignment="1">
      <alignment vertical="center" wrapText="1"/>
    </xf>
    <xf numFmtId="44" fontId="3" fillId="0" borderId="0" xfId="3" applyFont="1" applyBorder="1" applyAlignment="1">
      <alignment horizontal="right" vertical="center"/>
    </xf>
    <xf numFmtId="9" fontId="3" fillId="0" borderId="0" xfId="4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7" fillId="0" borderId="12" xfId="0" applyFont="1" applyBorder="1" applyAlignment="1">
      <alignment vertical="center" wrapText="1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4" fontId="16" fillId="0" borderId="0" xfId="0" applyNumberFormat="1" applyFont="1" applyBorder="1" applyAlignment="1">
      <alignment horizontal="center" vertical="center"/>
    </xf>
    <xf numFmtId="44" fontId="16" fillId="0" borderId="12" xfId="3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4" fontId="22" fillId="0" borderId="18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3" fontId="17" fillId="2" borderId="18" xfId="0" applyNumberFormat="1" applyFont="1" applyFill="1" applyBorder="1" applyAlignment="1">
      <alignment horizontal="center" vertical="center"/>
    </xf>
    <xf numFmtId="4" fontId="17" fillId="2" borderId="18" xfId="0" applyNumberFormat="1" applyFont="1" applyFill="1" applyBorder="1" applyAlignment="1">
      <alignment horizontal="center" vertical="center"/>
    </xf>
    <xf numFmtId="4" fontId="17" fillId="0" borderId="18" xfId="0" applyNumberFormat="1" applyFont="1" applyBorder="1" applyAlignment="1">
      <alignment horizontal="center" vertical="center" wrapText="1"/>
    </xf>
    <xf numFmtId="49" fontId="17" fillId="0" borderId="18" xfId="0" applyNumberFormat="1" applyFont="1" applyBorder="1" applyAlignment="1">
      <alignment horizontal="center" vertical="center" wrapText="1"/>
    </xf>
    <xf numFmtId="3" fontId="16" fillId="0" borderId="18" xfId="0" applyNumberFormat="1" applyFont="1" applyBorder="1" applyAlignment="1">
      <alignment vertical="center" wrapText="1"/>
    </xf>
    <xf numFmtId="0" fontId="17" fillId="0" borderId="1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9" xfId="2" applyFont="1" applyBorder="1" applyAlignment="1">
      <alignment horizontal="left" vertical="center"/>
    </xf>
    <xf numFmtId="0" fontId="5" fillId="0" borderId="10" xfId="2" applyFont="1" applyBorder="1" applyAlignment="1">
      <alignment horizontal="left" vertical="center"/>
    </xf>
    <xf numFmtId="0" fontId="6" fillId="0" borderId="11" xfId="2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5" fillId="0" borderId="21" xfId="2" applyFont="1" applyBorder="1" applyAlignment="1">
      <alignment vertical="center"/>
    </xf>
    <xf numFmtId="0" fontId="5" fillId="0" borderId="15" xfId="2" applyFont="1" applyBorder="1" applyAlignment="1">
      <alignment vertical="center"/>
    </xf>
    <xf numFmtId="0" fontId="6" fillId="0" borderId="22" xfId="2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8" fillId="0" borderId="16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3" fontId="17" fillId="2" borderId="18" xfId="0" applyNumberFormat="1" applyFont="1" applyFill="1" applyBorder="1" applyAlignment="1">
      <alignment horizontal="center" vertical="center" wrapText="1"/>
    </xf>
    <xf numFmtId="4" fontId="17" fillId="2" borderId="18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44" fontId="17" fillId="0" borderId="16" xfId="3" applyFont="1" applyBorder="1" applyAlignment="1">
      <alignment horizontal="right" vertical="center"/>
    </xf>
    <xf numFmtId="44" fontId="4" fillId="0" borderId="2" xfId="3" applyFont="1" applyBorder="1" applyAlignment="1">
      <alignment vertical="center"/>
    </xf>
    <xf numFmtId="44" fontId="4" fillId="0" borderId="12" xfId="3" applyFont="1" applyBorder="1" applyAlignment="1">
      <alignment vertical="center"/>
    </xf>
  </cellXfs>
  <cellStyles count="5">
    <cellStyle name="Normalny" xfId="0" builtinId="0"/>
    <cellStyle name="Normalny 2" xfId="2"/>
    <cellStyle name="Normalny 3" xfId="1"/>
    <cellStyle name="Procentowy" xfId="4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</xdr:row>
      <xdr:rowOff>0</xdr:rowOff>
    </xdr:from>
    <xdr:to>
      <xdr:col>3</xdr:col>
      <xdr:colOff>104775</xdr:colOff>
      <xdr:row>2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15000" y="228981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616822</xdr:colOff>
      <xdr:row>63</xdr:row>
      <xdr:rowOff>199899</xdr:rowOff>
    </xdr:from>
    <xdr:to>
      <xdr:col>1</xdr:col>
      <xdr:colOff>3132807</xdr:colOff>
      <xdr:row>71</xdr:row>
      <xdr:rowOff>127669</xdr:rowOff>
    </xdr:to>
    <xdr:sp macro="" textlink="">
      <xdr:nvSpPr>
        <xdr:cNvPr id="20" name="Text Box 149"/>
        <xdr:cNvSpPr txBox="1">
          <a:spLocks noChangeArrowheads="1"/>
        </xdr:cNvSpPr>
      </xdr:nvSpPr>
      <xdr:spPr bwMode="auto">
        <a:xfrm>
          <a:off x="899432" y="35463333"/>
          <a:ext cx="2515985" cy="16024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Nazwisko i imię pacjenta          nr hist. choroby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nazwa i dawka leku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data i godzina przygotowania/podpis</a:t>
          </a:r>
        </a:p>
      </xdr:txBody>
    </xdr:sp>
    <xdr:clientData/>
  </xdr:twoCellAnchor>
  <xdr:twoCellAnchor>
    <xdr:from>
      <xdr:col>1</xdr:col>
      <xdr:colOff>628022</xdr:colOff>
      <xdr:row>74</xdr:row>
      <xdr:rowOff>136071</xdr:rowOff>
    </xdr:from>
    <xdr:to>
      <xdr:col>1</xdr:col>
      <xdr:colOff>3144007</xdr:colOff>
      <xdr:row>82</xdr:row>
      <xdr:rowOff>63842</xdr:rowOff>
    </xdr:to>
    <xdr:sp macro="" textlink="">
      <xdr:nvSpPr>
        <xdr:cNvPr id="5" name="Text Box 149"/>
        <xdr:cNvSpPr txBox="1">
          <a:spLocks noChangeArrowheads="1"/>
        </xdr:cNvSpPr>
      </xdr:nvSpPr>
      <xdr:spPr bwMode="auto">
        <a:xfrm>
          <a:off x="910632" y="38518681"/>
          <a:ext cx="2515985" cy="160249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Nazwisko i imię pacjenta          nr hist. choroby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nazwa i dawka leku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........................................................................</a:t>
          </a:r>
          <a:endParaRPr lang="pl-PL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pl-PL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data i godzina przygotowania/podpis</a:t>
          </a:r>
        </a:p>
      </xdr:txBody>
    </xdr:sp>
    <xdr:clientData/>
  </xdr:twoCellAnchor>
  <xdr:twoCellAnchor>
    <xdr:from>
      <xdr:col>1</xdr:col>
      <xdr:colOff>1224643</xdr:colOff>
      <xdr:row>96</xdr:row>
      <xdr:rowOff>10467</xdr:rowOff>
    </xdr:from>
    <xdr:to>
      <xdr:col>1</xdr:col>
      <xdr:colOff>2731897</xdr:colOff>
      <xdr:row>96</xdr:row>
      <xdr:rowOff>1423517</xdr:rowOff>
    </xdr:to>
    <xdr:pic>
      <xdr:nvPicPr>
        <xdr:cNvPr id="6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07253" y="44809368"/>
          <a:ext cx="1507254" cy="14130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tabSelected="1" view="pageLayout" topLeftCell="A81" zoomScale="91" zoomScaleNormal="100" zoomScalePageLayoutView="91" workbookViewId="0">
      <selection activeCell="J96" sqref="J96"/>
    </sheetView>
  </sheetViews>
  <sheetFormatPr defaultColWidth="8.75" defaultRowHeight="16.5"/>
  <cols>
    <col min="1" max="1" width="3.625" style="13" customWidth="1"/>
    <col min="2" max="2" width="53" style="35" customWidth="1"/>
    <col min="3" max="3" width="8.5" style="35" customWidth="1"/>
    <col min="4" max="4" width="9.75" style="35" customWidth="1"/>
    <col min="5" max="5" width="8.75" style="13"/>
    <col min="6" max="6" width="8.375" style="46" customWidth="1"/>
    <col min="7" max="7" width="5.75" style="47" customWidth="1"/>
    <col min="8" max="8" width="7.875" style="35" customWidth="1"/>
    <col min="9" max="9" width="13.625" style="35" customWidth="1"/>
    <col min="10" max="10" width="12.375" style="35" customWidth="1"/>
    <col min="11" max="11" width="11.25" style="35" customWidth="1"/>
    <col min="12" max="16384" width="8.75" style="35"/>
  </cols>
  <sheetData>
    <row r="1" spans="1:11" ht="27.7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104</v>
      </c>
      <c r="F1" s="31" t="s">
        <v>4</v>
      </c>
      <c r="G1" s="33" t="s">
        <v>5</v>
      </c>
      <c r="H1" s="2" t="s">
        <v>6</v>
      </c>
      <c r="I1" s="2" t="s">
        <v>7</v>
      </c>
      <c r="J1" s="4" t="s">
        <v>8</v>
      </c>
      <c r="K1" s="5" t="s">
        <v>9</v>
      </c>
    </row>
    <row r="2" spans="1:11">
      <c r="A2" s="6">
        <v>1</v>
      </c>
      <c r="B2" s="7">
        <v>2</v>
      </c>
      <c r="C2" s="8">
        <v>3</v>
      </c>
      <c r="D2" s="8">
        <v>4</v>
      </c>
      <c r="E2" s="9">
        <v>5</v>
      </c>
      <c r="F2" s="67">
        <v>6</v>
      </c>
      <c r="G2" s="34">
        <v>7</v>
      </c>
      <c r="H2" s="8">
        <v>8</v>
      </c>
      <c r="I2" s="8">
        <v>9</v>
      </c>
      <c r="J2" s="10">
        <v>10</v>
      </c>
      <c r="K2" s="8">
        <v>11</v>
      </c>
    </row>
    <row r="3" spans="1:11" s="51" customFormat="1" ht="12.75">
      <c r="A3" s="114" t="s">
        <v>74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</row>
    <row r="4" spans="1:11" s="51" customFormat="1" ht="99">
      <c r="A4" s="52">
        <v>1</v>
      </c>
      <c r="B4" s="19" t="s">
        <v>103</v>
      </c>
      <c r="C4" s="53" t="s">
        <v>15</v>
      </c>
      <c r="D4" s="53" t="s">
        <v>72</v>
      </c>
      <c r="E4" s="54">
        <v>30</v>
      </c>
      <c r="F4" s="55"/>
      <c r="G4" s="56"/>
      <c r="H4" s="36">
        <f>SUM(F4*G4,F4)</f>
        <v>0</v>
      </c>
      <c r="I4" s="32">
        <f>(E4*F4)</f>
        <v>0</v>
      </c>
      <c r="J4" s="32">
        <f t="shared" ref="J4" si="0">(E4*H4)</f>
        <v>0</v>
      </c>
      <c r="K4" s="57"/>
    </row>
    <row r="5" spans="1:11" s="51" customFormat="1" ht="78" customHeight="1">
      <c r="A5" s="53">
        <v>2</v>
      </c>
      <c r="B5" s="20" t="s">
        <v>75</v>
      </c>
      <c r="C5" s="58" t="s">
        <v>73</v>
      </c>
      <c r="D5" s="59" t="s">
        <v>72</v>
      </c>
      <c r="E5" s="60">
        <v>550</v>
      </c>
      <c r="F5" s="55"/>
      <c r="G5" s="56"/>
      <c r="H5" s="36">
        <f t="shared" ref="H5:H12" si="1">SUM(F5*G5,F5)</f>
        <v>0</v>
      </c>
      <c r="I5" s="32">
        <f t="shared" ref="I5:I12" si="2">(E5*F5)</f>
        <v>0</v>
      </c>
      <c r="J5" s="32">
        <f t="shared" ref="J5:J12" si="3">(E5*H5)</f>
        <v>0</v>
      </c>
      <c r="K5" s="57"/>
    </row>
    <row r="6" spans="1:11" s="51" customFormat="1" ht="92.25" customHeight="1">
      <c r="A6" s="53">
        <v>3</v>
      </c>
      <c r="B6" s="19" t="s">
        <v>76</v>
      </c>
      <c r="C6" s="52" t="s">
        <v>18</v>
      </c>
      <c r="D6" s="53" t="s">
        <v>17</v>
      </c>
      <c r="E6" s="53">
        <v>130</v>
      </c>
      <c r="F6" s="55"/>
      <c r="G6" s="56"/>
      <c r="H6" s="36">
        <f t="shared" si="1"/>
        <v>0</v>
      </c>
      <c r="I6" s="32">
        <f t="shared" si="2"/>
        <v>0</v>
      </c>
      <c r="J6" s="32">
        <f t="shared" si="3"/>
        <v>0</v>
      </c>
      <c r="K6" s="57"/>
    </row>
    <row r="7" spans="1:11" s="51" customFormat="1" ht="153.75" customHeight="1">
      <c r="A7" s="61">
        <v>4</v>
      </c>
      <c r="B7" s="21" t="s">
        <v>77</v>
      </c>
      <c r="C7" s="61" t="s">
        <v>15</v>
      </c>
      <c r="D7" s="61" t="s">
        <v>16</v>
      </c>
      <c r="E7" s="61">
        <v>320</v>
      </c>
      <c r="F7" s="55"/>
      <c r="G7" s="56"/>
      <c r="H7" s="36">
        <f t="shared" si="1"/>
        <v>0</v>
      </c>
      <c r="I7" s="32">
        <f t="shared" si="2"/>
        <v>0</v>
      </c>
      <c r="J7" s="32">
        <f t="shared" si="3"/>
        <v>0</v>
      </c>
      <c r="K7" s="62"/>
    </row>
    <row r="8" spans="1:11" s="51" customFormat="1" ht="66">
      <c r="A8" s="53">
        <v>5</v>
      </c>
      <c r="B8" s="22" t="s">
        <v>78</v>
      </c>
      <c r="C8" s="53" t="s">
        <v>15</v>
      </c>
      <c r="D8" s="53" t="s">
        <v>16</v>
      </c>
      <c r="E8" s="54">
        <v>20</v>
      </c>
      <c r="F8" s="55"/>
      <c r="G8" s="56"/>
      <c r="H8" s="36">
        <f t="shared" si="1"/>
        <v>0</v>
      </c>
      <c r="I8" s="32">
        <f t="shared" si="2"/>
        <v>0</v>
      </c>
      <c r="J8" s="32">
        <f t="shared" si="3"/>
        <v>0</v>
      </c>
      <c r="K8" s="57"/>
    </row>
    <row r="9" spans="1:11" s="51" customFormat="1" ht="99">
      <c r="A9" s="53">
        <v>6</v>
      </c>
      <c r="B9" s="22" t="s">
        <v>79</v>
      </c>
      <c r="C9" s="53" t="s">
        <v>15</v>
      </c>
      <c r="D9" s="53" t="s">
        <v>16</v>
      </c>
      <c r="E9" s="52">
        <v>100</v>
      </c>
      <c r="F9" s="55"/>
      <c r="G9" s="56"/>
      <c r="H9" s="36">
        <f t="shared" si="1"/>
        <v>0</v>
      </c>
      <c r="I9" s="32">
        <f t="shared" si="2"/>
        <v>0</v>
      </c>
      <c r="J9" s="32">
        <f t="shared" si="3"/>
        <v>0</v>
      </c>
      <c r="K9" s="57"/>
    </row>
    <row r="10" spans="1:11" s="51" customFormat="1" ht="82.5">
      <c r="A10" s="53">
        <v>7</v>
      </c>
      <c r="B10" s="23" t="s">
        <v>19</v>
      </c>
      <c r="C10" s="59" t="s">
        <v>20</v>
      </c>
      <c r="D10" s="59" t="s">
        <v>16</v>
      </c>
      <c r="E10" s="58">
        <v>60</v>
      </c>
      <c r="F10" s="55"/>
      <c r="G10" s="56"/>
      <c r="H10" s="36">
        <f t="shared" si="1"/>
        <v>0</v>
      </c>
      <c r="I10" s="32">
        <f t="shared" si="2"/>
        <v>0</v>
      </c>
      <c r="J10" s="32">
        <f t="shared" si="3"/>
        <v>0</v>
      </c>
      <c r="K10" s="57"/>
    </row>
    <row r="11" spans="1:11" s="51" customFormat="1" ht="66">
      <c r="A11" s="53">
        <v>8</v>
      </c>
      <c r="B11" s="23" t="s">
        <v>80</v>
      </c>
      <c r="C11" s="59" t="s">
        <v>21</v>
      </c>
      <c r="D11" s="59" t="s">
        <v>17</v>
      </c>
      <c r="E11" s="58">
        <v>10</v>
      </c>
      <c r="F11" s="55"/>
      <c r="G11" s="56"/>
      <c r="H11" s="36">
        <f t="shared" si="1"/>
        <v>0</v>
      </c>
      <c r="I11" s="32">
        <f t="shared" si="2"/>
        <v>0</v>
      </c>
      <c r="J11" s="32">
        <f t="shared" si="3"/>
        <v>0</v>
      </c>
      <c r="K11" s="57"/>
    </row>
    <row r="12" spans="1:11" s="51" customFormat="1" ht="132.75" thickBot="1">
      <c r="A12" s="53">
        <v>9</v>
      </c>
      <c r="B12" s="22" t="s">
        <v>81</v>
      </c>
      <c r="C12" s="53" t="s">
        <v>15</v>
      </c>
      <c r="D12" s="53" t="s">
        <v>16</v>
      </c>
      <c r="E12" s="54">
        <v>10</v>
      </c>
      <c r="F12" s="55"/>
      <c r="G12" s="56"/>
      <c r="H12" s="36">
        <f t="shared" si="1"/>
        <v>0</v>
      </c>
      <c r="I12" s="32">
        <f t="shared" si="2"/>
        <v>0</v>
      </c>
      <c r="J12" s="32">
        <f t="shared" si="3"/>
        <v>0</v>
      </c>
      <c r="K12" s="57"/>
    </row>
    <row r="13" spans="1:11" s="51" customFormat="1" ht="13.5" thickBot="1">
      <c r="A13" s="115" t="s">
        <v>22</v>
      </c>
      <c r="B13" s="116"/>
      <c r="C13" s="116"/>
      <c r="D13" s="116"/>
      <c r="E13" s="116"/>
      <c r="F13" s="116"/>
      <c r="G13" s="116"/>
      <c r="H13" s="63"/>
      <c r="I13" s="64">
        <f>SUM(I4:I12)</f>
        <v>0</v>
      </c>
      <c r="J13" s="64">
        <f>SUM(J4:J12)</f>
        <v>0</v>
      </c>
      <c r="K13" s="65"/>
    </row>
    <row r="14" spans="1:11">
      <c r="A14" s="101" t="s">
        <v>89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3"/>
    </row>
    <row r="15" spans="1:11" ht="20.45" customHeight="1">
      <c r="A15" s="11">
        <v>1</v>
      </c>
      <c r="B15" s="12" t="s">
        <v>82</v>
      </c>
      <c r="C15" s="11" t="s">
        <v>10</v>
      </c>
      <c r="D15" s="11" t="s">
        <v>10</v>
      </c>
      <c r="E15" s="11">
        <v>200</v>
      </c>
      <c r="F15" s="36"/>
      <c r="G15" s="37"/>
      <c r="H15" s="36">
        <f t="shared" ref="H15:H19" si="4">SUM(F15*G15,F15)</f>
        <v>0</v>
      </c>
      <c r="I15" s="32">
        <f t="shared" ref="I15:I19" si="5">(E15*F15)</f>
        <v>0</v>
      </c>
      <c r="J15" s="32">
        <f t="shared" ref="J15:J19" si="6">(E15*H15)</f>
        <v>0</v>
      </c>
      <c r="K15" s="38"/>
    </row>
    <row r="16" spans="1:11" ht="20.45" customHeight="1">
      <c r="A16" s="11">
        <v>2</v>
      </c>
      <c r="B16" s="12" t="s">
        <v>83</v>
      </c>
      <c r="C16" s="11" t="s">
        <v>10</v>
      </c>
      <c r="D16" s="11" t="s">
        <v>10</v>
      </c>
      <c r="E16" s="11">
        <v>250</v>
      </c>
      <c r="F16" s="36"/>
      <c r="G16" s="37"/>
      <c r="H16" s="36">
        <f t="shared" si="4"/>
        <v>0</v>
      </c>
      <c r="I16" s="32">
        <f t="shared" si="5"/>
        <v>0</v>
      </c>
      <c r="J16" s="32">
        <f t="shared" si="6"/>
        <v>0</v>
      </c>
      <c r="K16" s="38"/>
    </row>
    <row r="17" spans="1:11" ht="20.45" customHeight="1">
      <c r="A17" s="11">
        <v>3</v>
      </c>
      <c r="B17" s="12" t="s">
        <v>84</v>
      </c>
      <c r="C17" s="11" t="s">
        <v>85</v>
      </c>
      <c r="D17" s="11" t="s">
        <v>86</v>
      </c>
      <c r="E17" s="11">
        <v>300</v>
      </c>
      <c r="F17" s="36"/>
      <c r="G17" s="37"/>
      <c r="H17" s="36">
        <f t="shared" si="4"/>
        <v>0</v>
      </c>
      <c r="I17" s="32">
        <f t="shared" si="5"/>
        <v>0</v>
      </c>
      <c r="J17" s="32">
        <f t="shared" si="6"/>
        <v>0</v>
      </c>
      <c r="K17" s="38"/>
    </row>
    <row r="18" spans="1:11" ht="19.149999999999999" customHeight="1">
      <c r="A18" s="11">
        <v>4</v>
      </c>
      <c r="B18" s="12" t="s">
        <v>87</v>
      </c>
      <c r="C18" s="11" t="s">
        <v>10</v>
      </c>
      <c r="D18" s="11" t="s">
        <v>10</v>
      </c>
      <c r="E18" s="39">
        <v>100</v>
      </c>
      <c r="F18" s="36"/>
      <c r="G18" s="37"/>
      <c r="H18" s="36">
        <f t="shared" si="4"/>
        <v>0</v>
      </c>
      <c r="I18" s="32">
        <f t="shared" si="5"/>
        <v>0</v>
      </c>
      <c r="J18" s="32">
        <f t="shared" si="6"/>
        <v>0</v>
      </c>
      <c r="K18" s="38"/>
    </row>
    <row r="19" spans="1:11" ht="22.15" customHeight="1" thickBot="1">
      <c r="A19" s="24">
        <v>5</v>
      </c>
      <c r="B19" s="12" t="s">
        <v>88</v>
      </c>
      <c r="C19" s="11" t="s">
        <v>10</v>
      </c>
      <c r="D19" s="11" t="s">
        <v>10</v>
      </c>
      <c r="E19" s="39">
        <v>200</v>
      </c>
      <c r="F19" s="36"/>
      <c r="G19" s="37"/>
      <c r="H19" s="36">
        <f t="shared" si="4"/>
        <v>0</v>
      </c>
      <c r="I19" s="32">
        <f t="shared" si="5"/>
        <v>0</v>
      </c>
      <c r="J19" s="32">
        <f t="shared" si="6"/>
        <v>0</v>
      </c>
      <c r="K19" s="38"/>
    </row>
    <row r="20" spans="1:11" ht="17.25" thickBot="1">
      <c r="A20" s="117" t="s">
        <v>11</v>
      </c>
      <c r="B20" s="118"/>
      <c r="C20" s="118"/>
      <c r="D20" s="118"/>
      <c r="E20" s="118"/>
      <c r="F20" s="118"/>
      <c r="G20" s="118"/>
      <c r="H20" s="119"/>
      <c r="I20" s="133">
        <f>SUM(I15:I19)</f>
        <v>0</v>
      </c>
      <c r="J20" s="133">
        <f>SUM(J15:J19)</f>
        <v>0</v>
      </c>
    </row>
    <row r="21" spans="1:11">
      <c r="A21" s="112" t="s">
        <v>90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</row>
    <row r="22" spans="1:11" ht="170.25" customHeight="1">
      <c r="A22" s="11">
        <v>1</v>
      </c>
      <c r="B22" s="12" t="s">
        <v>92</v>
      </c>
      <c r="C22" s="11" t="s">
        <v>10</v>
      </c>
      <c r="D22" s="11" t="s">
        <v>10</v>
      </c>
      <c r="E22" s="11">
        <v>2000</v>
      </c>
      <c r="F22" s="36"/>
      <c r="G22" s="37"/>
      <c r="H22" s="36">
        <f t="shared" ref="H22" si="7">SUM(F22*G22,F22)</f>
        <v>0</v>
      </c>
      <c r="I22" s="32">
        <f t="shared" ref="I22" si="8">(E22*F22)</f>
        <v>0</v>
      </c>
      <c r="J22" s="32">
        <f t="shared" ref="J22" si="9">(E22*H22)</f>
        <v>0</v>
      </c>
      <c r="K22" s="38"/>
    </row>
    <row r="23" spans="1:11">
      <c r="A23" s="104" t="s">
        <v>11</v>
      </c>
      <c r="B23" s="104"/>
      <c r="C23" s="104"/>
      <c r="D23" s="104"/>
      <c r="E23" s="104"/>
      <c r="F23" s="104"/>
      <c r="G23" s="104"/>
      <c r="H23" s="104"/>
      <c r="I23" s="134">
        <f>SUM(I22)</f>
        <v>0</v>
      </c>
      <c r="J23" s="134">
        <f>SUM(J22)</f>
        <v>0</v>
      </c>
    </row>
    <row r="24" spans="1:11">
      <c r="A24" s="101" t="s">
        <v>91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3"/>
    </row>
    <row r="25" spans="1:11" ht="97.5" customHeight="1">
      <c r="A25" s="11">
        <v>1</v>
      </c>
      <c r="B25" s="12" t="s">
        <v>23</v>
      </c>
      <c r="C25" s="11" t="s">
        <v>13</v>
      </c>
      <c r="D25" s="11" t="s">
        <v>13</v>
      </c>
      <c r="E25" s="11">
        <v>600</v>
      </c>
      <c r="F25" s="36"/>
      <c r="G25" s="37"/>
      <c r="H25" s="36">
        <f t="shared" ref="H25" si="10">SUM(F25*G25,F25)</f>
        <v>0</v>
      </c>
      <c r="I25" s="32">
        <f t="shared" ref="I25" si="11">(E25*F25)</f>
        <v>0</v>
      </c>
      <c r="J25" s="32">
        <f t="shared" ref="J25" si="12">(E25*H25)</f>
        <v>0</v>
      </c>
      <c r="K25" s="91"/>
    </row>
    <row r="26" spans="1:11">
      <c r="A26" s="104"/>
      <c r="B26" s="104"/>
      <c r="C26" s="104"/>
      <c r="D26" s="104"/>
      <c r="E26" s="104"/>
      <c r="F26" s="104"/>
      <c r="G26" s="104"/>
      <c r="H26" s="104"/>
      <c r="I26" s="134">
        <f>SUM(I25)</f>
        <v>0</v>
      </c>
      <c r="J26" s="134">
        <f>SUM(J25)</f>
        <v>0</v>
      </c>
    </row>
    <row r="27" spans="1:11">
      <c r="A27" s="105" t="s">
        <v>97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7"/>
    </row>
    <row r="28" spans="1:11" ht="33">
      <c r="A28" s="29"/>
      <c r="B28" s="25" t="s">
        <v>93</v>
      </c>
      <c r="C28" s="26" t="s">
        <v>10</v>
      </c>
      <c r="D28" s="26" t="s">
        <v>10</v>
      </c>
      <c r="E28" s="26">
        <v>1000</v>
      </c>
      <c r="F28" s="32"/>
      <c r="G28" s="37"/>
      <c r="H28" s="36">
        <f t="shared" ref="H28:H31" si="13">SUM(F28*G28,F28)</f>
        <v>0</v>
      </c>
      <c r="I28" s="32">
        <f t="shared" ref="I28:I31" si="14">(E28*F28)</f>
        <v>0</v>
      </c>
      <c r="J28" s="32">
        <f t="shared" ref="J28:J31" si="15">(E28*H28)</f>
        <v>0</v>
      </c>
      <c r="K28" s="30"/>
    </row>
    <row r="29" spans="1:11" ht="33">
      <c r="A29" s="29"/>
      <c r="B29" s="25" t="s">
        <v>94</v>
      </c>
      <c r="C29" s="27" t="s">
        <v>10</v>
      </c>
      <c r="D29" s="26" t="s">
        <v>10</v>
      </c>
      <c r="E29" s="26">
        <v>1000</v>
      </c>
      <c r="F29" s="32"/>
      <c r="G29" s="37"/>
      <c r="H29" s="36">
        <f t="shared" si="13"/>
        <v>0</v>
      </c>
      <c r="I29" s="32">
        <f t="shared" si="14"/>
        <v>0</v>
      </c>
      <c r="J29" s="32">
        <f t="shared" si="15"/>
        <v>0</v>
      </c>
      <c r="K29" s="28"/>
    </row>
    <row r="30" spans="1:11" ht="33">
      <c r="A30" s="29"/>
      <c r="B30" s="25" t="s">
        <v>95</v>
      </c>
      <c r="C30" s="27" t="s">
        <v>10</v>
      </c>
      <c r="D30" s="26" t="s">
        <v>10</v>
      </c>
      <c r="E30" s="26">
        <v>1000</v>
      </c>
      <c r="F30" s="32"/>
      <c r="G30" s="37"/>
      <c r="H30" s="36">
        <f t="shared" si="13"/>
        <v>0</v>
      </c>
      <c r="I30" s="32">
        <f t="shared" si="14"/>
        <v>0</v>
      </c>
      <c r="J30" s="32">
        <f t="shared" si="15"/>
        <v>0</v>
      </c>
      <c r="K30" s="28"/>
    </row>
    <row r="31" spans="1:11" ht="33">
      <c r="A31" s="29"/>
      <c r="B31" s="25" t="s">
        <v>96</v>
      </c>
      <c r="C31" s="27" t="s">
        <v>10</v>
      </c>
      <c r="D31" s="26" t="s">
        <v>10</v>
      </c>
      <c r="E31" s="26">
        <v>1500</v>
      </c>
      <c r="F31" s="32"/>
      <c r="G31" s="37"/>
      <c r="H31" s="36">
        <f t="shared" si="13"/>
        <v>0</v>
      </c>
      <c r="I31" s="32">
        <f t="shared" si="14"/>
        <v>0</v>
      </c>
      <c r="J31" s="32">
        <f t="shared" si="15"/>
        <v>0</v>
      </c>
      <c r="K31" s="28"/>
    </row>
    <row r="32" spans="1:11">
      <c r="A32" s="108" t="s">
        <v>11</v>
      </c>
      <c r="B32" s="109"/>
      <c r="C32" s="109"/>
      <c r="D32" s="109"/>
      <c r="E32" s="109"/>
      <c r="F32" s="109"/>
      <c r="G32" s="109"/>
      <c r="H32" s="110"/>
      <c r="I32" s="134">
        <f>SUM(I28:I31)</f>
        <v>0</v>
      </c>
      <c r="J32" s="134">
        <f>SUM(J28:J31)</f>
        <v>0</v>
      </c>
    </row>
    <row r="33" spans="1:11" ht="20.45" customHeight="1">
      <c r="A33" s="125" t="s">
        <v>98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</row>
    <row r="34" spans="1:11" ht="54" customHeight="1">
      <c r="A34" s="11">
        <v>1</v>
      </c>
      <c r="B34" s="12" t="s">
        <v>24</v>
      </c>
      <c r="C34" s="11" t="s">
        <v>15</v>
      </c>
      <c r="D34" s="11" t="s">
        <v>13</v>
      </c>
      <c r="E34" s="11">
        <v>60</v>
      </c>
      <c r="F34" s="36"/>
      <c r="G34" s="37"/>
      <c r="H34" s="36">
        <f t="shared" ref="H34:H50" si="16">SUM(F34*G34,F34)</f>
        <v>0</v>
      </c>
      <c r="I34" s="32">
        <f t="shared" ref="I34:I50" si="17">(E34*F34)</f>
        <v>0</v>
      </c>
      <c r="J34" s="32">
        <f t="shared" ref="J34:J50" si="18">(E34*H34)</f>
        <v>0</v>
      </c>
      <c r="K34" s="38"/>
    </row>
    <row r="35" spans="1:11" ht="54" customHeight="1">
      <c r="A35" s="11">
        <v>2</v>
      </c>
      <c r="B35" s="12" t="s">
        <v>69</v>
      </c>
      <c r="C35" s="11" t="s">
        <v>15</v>
      </c>
      <c r="D35" s="11" t="s">
        <v>13</v>
      </c>
      <c r="E35" s="11">
        <v>60</v>
      </c>
      <c r="F35" s="36"/>
      <c r="G35" s="37"/>
      <c r="H35" s="36">
        <f t="shared" si="16"/>
        <v>0</v>
      </c>
      <c r="I35" s="32">
        <f t="shared" si="17"/>
        <v>0</v>
      </c>
      <c r="J35" s="32">
        <f t="shared" si="18"/>
        <v>0</v>
      </c>
      <c r="K35" s="38"/>
    </row>
    <row r="36" spans="1:11" ht="54" customHeight="1">
      <c r="A36" s="11">
        <v>3</v>
      </c>
      <c r="B36" s="12" t="s">
        <v>70</v>
      </c>
      <c r="C36" s="11" t="s">
        <v>65</v>
      </c>
      <c r="D36" s="11" t="s">
        <v>13</v>
      </c>
      <c r="E36" s="11">
        <v>30</v>
      </c>
      <c r="F36" s="36"/>
      <c r="G36" s="37"/>
      <c r="H36" s="36">
        <f t="shared" si="16"/>
        <v>0</v>
      </c>
      <c r="I36" s="32">
        <f t="shared" si="17"/>
        <v>0</v>
      </c>
      <c r="J36" s="32">
        <f t="shared" si="18"/>
        <v>0</v>
      </c>
      <c r="K36" s="38"/>
    </row>
    <row r="37" spans="1:11" ht="54" customHeight="1">
      <c r="A37" s="11">
        <v>4</v>
      </c>
      <c r="B37" s="12" t="s">
        <v>25</v>
      </c>
      <c r="C37" s="11" t="s">
        <v>14</v>
      </c>
      <c r="D37" s="11" t="s">
        <v>26</v>
      </c>
      <c r="E37" s="11">
        <v>5</v>
      </c>
      <c r="F37" s="36"/>
      <c r="G37" s="37"/>
      <c r="H37" s="36">
        <f t="shared" si="16"/>
        <v>0</v>
      </c>
      <c r="I37" s="32">
        <f t="shared" si="17"/>
        <v>0</v>
      </c>
      <c r="J37" s="32">
        <f t="shared" si="18"/>
        <v>0</v>
      </c>
      <c r="K37" s="38"/>
    </row>
    <row r="38" spans="1:11" ht="54" customHeight="1">
      <c r="A38" s="11">
        <v>5</v>
      </c>
      <c r="B38" s="12" t="s">
        <v>27</v>
      </c>
      <c r="C38" s="11" t="s">
        <v>66</v>
      </c>
      <c r="D38" s="11" t="s">
        <v>16</v>
      </c>
      <c r="E38" s="11">
        <v>2</v>
      </c>
      <c r="F38" s="36"/>
      <c r="G38" s="37"/>
      <c r="H38" s="36">
        <f t="shared" si="16"/>
        <v>0</v>
      </c>
      <c r="I38" s="32">
        <f t="shared" si="17"/>
        <v>0</v>
      </c>
      <c r="J38" s="32">
        <f t="shared" si="18"/>
        <v>0</v>
      </c>
      <c r="K38" s="38"/>
    </row>
    <row r="39" spans="1:11" ht="54" customHeight="1">
      <c r="A39" s="15">
        <v>6</v>
      </c>
      <c r="B39" s="16" t="s">
        <v>28</v>
      </c>
      <c r="C39" s="15" t="s">
        <v>67</v>
      </c>
      <c r="D39" s="15" t="s">
        <v>13</v>
      </c>
      <c r="E39" s="15">
        <v>20</v>
      </c>
      <c r="F39" s="41"/>
      <c r="G39" s="37"/>
      <c r="H39" s="36">
        <f t="shared" si="16"/>
        <v>0</v>
      </c>
      <c r="I39" s="32">
        <f t="shared" si="17"/>
        <v>0</v>
      </c>
      <c r="J39" s="32">
        <f t="shared" si="18"/>
        <v>0</v>
      </c>
      <c r="K39" s="40"/>
    </row>
    <row r="40" spans="1:11" s="38" customFormat="1" ht="54" customHeight="1">
      <c r="A40" s="11">
        <v>7</v>
      </c>
      <c r="B40" s="12" t="s">
        <v>29</v>
      </c>
      <c r="C40" s="11" t="s">
        <v>30</v>
      </c>
      <c r="D40" s="11" t="s">
        <v>31</v>
      </c>
      <c r="E40" s="11">
        <v>60</v>
      </c>
      <c r="F40" s="36"/>
      <c r="G40" s="37"/>
      <c r="H40" s="36">
        <f t="shared" si="16"/>
        <v>0</v>
      </c>
      <c r="I40" s="32">
        <f t="shared" si="17"/>
        <v>0</v>
      </c>
      <c r="J40" s="32">
        <f t="shared" si="18"/>
        <v>0</v>
      </c>
    </row>
    <row r="41" spans="1:11" s="38" customFormat="1" ht="54" customHeight="1">
      <c r="A41" s="11">
        <v>8</v>
      </c>
      <c r="B41" s="12" t="s">
        <v>32</v>
      </c>
      <c r="C41" s="42">
        <v>25</v>
      </c>
      <c r="D41" s="11" t="s">
        <v>31</v>
      </c>
      <c r="E41" s="11">
        <v>15</v>
      </c>
      <c r="F41" s="36"/>
      <c r="G41" s="37"/>
      <c r="H41" s="36">
        <f t="shared" si="16"/>
        <v>0</v>
      </c>
      <c r="I41" s="32">
        <f t="shared" si="17"/>
        <v>0</v>
      </c>
      <c r="J41" s="32">
        <f t="shared" si="18"/>
        <v>0</v>
      </c>
    </row>
    <row r="42" spans="1:11" ht="54" customHeight="1">
      <c r="A42" s="17">
        <v>9</v>
      </c>
      <c r="B42" s="18" t="s">
        <v>33</v>
      </c>
      <c r="C42" s="43">
        <v>400</v>
      </c>
      <c r="D42" s="17" t="s">
        <v>34</v>
      </c>
      <c r="E42" s="17">
        <v>15</v>
      </c>
      <c r="F42" s="45"/>
      <c r="G42" s="37"/>
      <c r="H42" s="36">
        <f t="shared" si="16"/>
        <v>0</v>
      </c>
      <c r="I42" s="32">
        <f t="shared" si="17"/>
        <v>0</v>
      </c>
      <c r="J42" s="32">
        <f t="shared" si="18"/>
        <v>0</v>
      </c>
      <c r="K42" s="44"/>
    </row>
    <row r="43" spans="1:11" ht="54" customHeight="1">
      <c r="A43" s="11">
        <v>10</v>
      </c>
      <c r="B43" s="12" t="s">
        <v>35</v>
      </c>
      <c r="C43" s="42">
        <v>700</v>
      </c>
      <c r="D43" s="11" t="s">
        <v>34</v>
      </c>
      <c r="E43" s="11">
        <v>5</v>
      </c>
      <c r="F43" s="36"/>
      <c r="G43" s="37"/>
      <c r="H43" s="36">
        <f t="shared" si="16"/>
        <v>0</v>
      </c>
      <c r="I43" s="32">
        <f t="shared" si="17"/>
        <v>0</v>
      </c>
      <c r="J43" s="32">
        <f t="shared" si="18"/>
        <v>0</v>
      </c>
      <c r="K43" s="38"/>
    </row>
    <row r="44" spans="1:11" ht="54" customHeight="1">
      <c r="A44" s="11">
        <v>11</v>
      </c>
      <c r="B44" s="12" t="s">
        <v>36</v>
      </c>
      <c r="C44" s="11">
        <v>700</v>
      </c>
      <c r="D44" s="11" t="s">
        <v>34</v>
      </c>
      <c r="E44" s="11">
        <v>5</v>
      </c>
      <c r="F44" s="36"/>
      <c r="G44" s="37"/>
      <c r="H44" s="36">
        <f t="shared" si="16"/>
        <v>0</v>
      </c>
      <c r="I44" s="32">
        <f t="shared" si="17"/>
        <v>0</v>
      </c>
      <c r="J44" s="32">
        <f t="shared" si="18"/>
        <v>0</v>
      </c>
      <c r="K44" s="38"/>
    </row>
    <row r="45" spans="1:11" ht="54" customHeight="1">
      <c r="A45" s="11">
        <v>12</v>
      </c>
      <c r="B45" s="12" t="s">
        <v>68</v>
      </c>
      <c r="C45" s="11" t="s">
        <v>10</v>
      </c>
      <c r="D45" s="11" t="s">
        <v>37</v>
      </c>
      <c r="E45" s="11">
        <v>24</v>
      </c>
      <c r="F45" s="36"/>
      <c r="G45" s="37"/>
      <c r="H45" s="36">
        <f t="shared" si="16"/>
        <v>0</v>
      </c>
      <c r="I45" s="32">
        <f t="shared" si="17"/>
        <v>0</v>
      </c>
      <c r="J45" s="32">
        <f t="shared" si="18"/>
        <v>0</v>
      </c>
      <c r="K45" s="38"/>
    </row>
    <row r="46" spans="1:11" ht="54" customHeight="1">
      <c r="A46" s="11">
        <v>13</v>
      </c>
      <c r="B46" s="12" t="s">
        <v>38</v>
      </c>
      <c r="C46" s="11" t="s">
        <v>10</v>
      </c>
      <c r="D46" s="11" t="s">
        <v>12</v>
      </c>
      <c r="E46" s="11">
        <v>13</v>
      </c>
      <c r="F46" s="36"/>
      <c r="G46" s="37"/>
      <c r="H46" s="36">
        <f t="shared" si="16"/>
        <v>0</v>
      </c>
      <c r="I46" s="32">
        <f t="shared" si="17"/>
        <v>0</v>
      </c>
      <c r="J46" s="32">
        <f t="shared" si="18"/>
        <v>0</v>
      </c>
      <c r="K46" s="38"/>
    </row>
    <row r="47" spans="1:11" ht="54" customHeight="1">
      <c r="A47" s="11">
        <v>14</v>
      </c>
      <c r="B47" s="12" t="s">
        <v>39</v>
      </c>
      <c r="C47" s="11">
        <v>600</v>
      </c>
      <c r="D47" s="11" t="s">
        <v>34</v>
      </c>
      <c r="E47" s="11">
        <v>30</v>
      </c>
      <c r="F47" s="36"/>
      <c r="G47" s="37"/>
      <c r="H47" s="36">
        <f t="shared" si="16"/>
        <v>0</v>
      </c>
      <c r="I47" s="32">
        <f t="shared" si="17"/>
        <v>0</v>
      </c>
      <c r="J47" s="32">
        <f t="shared" si="18"/>
        <v>0</v>
      </c>
      <c r="K47" s="38"/>
    </row>
    <row r="48" spans="1:11" ht="54" customHeight="1">
      <c r="A48" s="11">
        <v>15</v>
      </c>
      <c r="B48" s="12" t="s">
        <v>40</v>
      </c>
      <c r="C48" s="11" t="s">
        <v>10</v>
      </c>
      <c r="D48" s="11" t="s">
        <v>12</v>
      </c>
      <c r="E48" s="11">
        <v>6</v>
      </c>
      <c r="F48" s="36"/>
      <c r="G48" s="37"/>
      <c r="H48" s="36">
        <f t="shared" si="16"/>
        <v>0</v>
      </c>
      <c r="I48" s="32">
        <f t="shared" si="17"/>
        <v>0</v>
      </c>
      <c r="J48" s="32">
        <f t="shared" si="18"/>
        <v>0</v>
      </c>
      <c r="K48" s="38"/>
    </row>
    <row r="49" spans="1:12" ht="48.6" customHeight="1">
      <c r="A49" s="11">
        <v>16</v>
      </c>
      <c r="B49" s="12" t="s">
        <v>41</v>
      </c>
      <c r="C49" s="11" t="s">
        <v>10</v>
      </c>
      <c r="D49" s="11" t="s">
        <v>12</v>
      </c>
      <c r="E49" s="11">
        <v>4</v>
      </c>
      <c r="F49" s="36"/>
      <c r="G49" s="37"/>
      <c r="H49" s="36">
        <f t="shared" si="16"/>
        <v>0</v>
      </c>
      <c r="I49" s="32">
        <f t="shared" si="17"/>
        <v>0</v>
      </c>
      <c r="J49" s="32">
        <f t="shared" si="18"/>
        <v>0</v>
      </c>
      <c r="K49" s="38"/>
    </row>
    <row r="50" spans="1:12" ht="48.6" customHeight="1">
      <c r="A50" s="11">
        <v>17</v>
      </c>
      <c r="B50" s="12" t="s">
        <v>71</v>
      </c>
      <c r="C50" s="11" t="s">
        <v>67</v>
      </c>
      <c r="D50" s="11" t="s">
        <v>16</v>
      </c>
      <c r="E50" s="11">
        <v>2</v>
      </c>
      <c r="F50" s="36"/>
      <c r="G50" s="37"/>
      <c r="H50" s="36">
        <f t="shared" si="16"/>
        <v>0</v>
      </c>
      <c r="I50" s="32">
        <f t="shared" si="17"/>
        <v>0</v>
      </c>
      <c r="J50" s="32">
        <f t="shared" si="18"/>
        <v>0</v>
      </c>
      <c r="K50" s="38"/>
    </row>
    <row r="51" spans="1:12">
      <c r="A51" s="108" t="s">
        <v>11</v>
      </c>
      <c r="B51" s="109"/>
      <c r="C51" s="109"/>
      <c r="D51" s="109"/>
      <c r="E51" s="109"/>
      <c r="F51" s="109"/>
      <c r="G51" s="109"/>
      <c r="H51" s="110"/>
      <c r="I51" s="134">
        <f>SUM(I34:I50)</f>
        <v>0</v>
      </c>
      <c r="J51" s="134">
        <f>SUM(J34:J50)</f>
        <v>0</v>
      </c>
    </row>
    <row r="52" spans="1:12">
      <c r="A52" s="126" t="s">
        <v>99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</row>
    <row r="53" spans="1:12" ht="46.5" customHeight="1" thickBot="1">
      <c r="A53" s="72">
        <v>1</v>
      </c>
      <c r="B53" s="111" t="s">
        <v>42</v>
      </c>
      <c r="C53" s="111"/>
      <c r="D53" s="75" t="s">
        <v>43</v>
      </c>
      <c r="E53" s="76">
        <v>300</v>
      </c>
      <c r="F53" s="74"/>
      <c r="G53" s="71"/>
      <c r="H53" s="36">
        <f t="shared" ref="H53" si="19">SUM(F53*G53,F53)</f>
        <v>0</v>
      </c>
      <c r="I53" s="32">
        <f t="shared" ref="I53" si="20">(E53*F53)</f>
        <v>0</v>
      </c>
      <c r="J53" s="32">
        <f t="shared" ref="J53" si="21">(E53*H53)</f>
        <v>0</v>
      </c>
      <c r="K53" s="14"/>
      <c r="L53" s="48"/>
    </row>
    <row r="54" spans="1:12" ht="17.25" thickBot="1">
      <c r="A54" s="70"/>
      <c r="B54" s="69" t="s">
        <v>44</v>
      </c>
      <c r="C54" s="92"/>
      <c r="D54" s="92"/>
      <c r="E54" s="92"/>
      <c r="L54" s="48"/>
    </row>
    <row r="55" spans="1:12" ht="17.25" customHeight="1" thickBot="1">
      <c r="A55" s="70"/>
      <c r="B55" s="69" t="s">
        <v>45</v>
      </c>
      <c r="C55" s="96" t="s">
        <v>46</v>
      </c>
      <c r="D55" s="96"/>
      <c r="E55" s="96"/>
      <c r="L55" s="48"/>
    </row>
    <row r="56" spans="1:12" ht="17.25" customHeight="1" thickBot="1">
      <c r="A56" s="70"/>
      <c r="B56" s="69" t="s">
        <v>47</v>
      </c>
      <c r="C56" s="97" t="s">
        <v>101</v>
      </c>
      <c r="D56" s="97"/>
      <c r="E56" s="97"/>
      <c r="L56" s="48"/>
    </row>
    <row r="57" spans="1:12" ht="24" customHeight="1" thickBot="1">
      <c r="A57" s="70"/>
      <c r="B57" s="98" t="s">
        <v>48</v>
      </c>
      <c r="C57" s="99">
        <v>18558</v>
      </c>
      <c r="D57" s="99"/>
      <c r="E57" s="99"/>
      <c r="L57" s="48"/>
    </row>
    <row r="58" spans="1:12" ht="17.25" customHeight="1" thickBot="1">
      <c r="A58" s="70"/>
      <c r="B58" s="98"/>
      <c r="C58" s="96" t="s">
        <v>49</v>
      </c>
      <c r="D58" s="96"/>
      <c r="E58" s="96"/>
      <c r="L58" s="48"/>
    </row>
    <row r="59" spans="1:12" ht="17.25" thickBot="1">
      <c r="A59" s="70"/>
      <c r="B59" s="69" t="s">
        <v>50</v>
      </c>
      <c r="C59" s="92"/>
      <c r="D59" s="92"/>
      <c r="E59" s="92"/>
      <c r="L59" s="48"/>
    </row>
    <row r="60" spans="1:12" ht="17.25" thickBot="1">
      <c r="A60" s="70"/>
      <c r="B60" s="69" t="s">
        <v>51</v>
      </c>
      <c r="C60" s="92"/>
      <c r="D60" s="92"/>
      <c r="E60" s="92"/>
      <c r="L60" s="48"/>
    </row>
    <row r="61" spans="1:12" ht="17.25" thickBot="1">
      <c r="A61" s="70"/>
      <c r="B61" s="69" t="s">
        <v>52</v>
      </c>
      <c r="C61" s="92"/>
      <c r="D61" s="92"/>
      <c r="E61" s="92"/>
      <c r="L61" s="48"/>
    </row>
    <row r="62" spans="1:12">
      <c r="A62" s="70"/>
      <c r="B62" s="79"/>
      <c r="C62" s="78"/>
      <c r="D62" s="78"/>
      <c r="E62" s="78"/>
      <c r="F62" s="80"/>
      <c r="G62" s="81"/>
      <c r="H62" s="82"/>
      <c r="I62" s="82"/>
      <c r="L62" s="48"/>
    </row>
    <row r="63" spans="1:12" ht="51" customHeight="1">
      <c r="A63" s="72">
        <v>2</v>
      </c>
      <c r="B63" s="85" t="s">
        <v>53</v>
      </c>
      <c r="C63" s="85"/>
      <c r="D63" s="73" t="s">
        <v>54</v>
      </c>
      <c r="E63" s="11">
        <v>400</v>
      </c>
      <c r="F63" s="74"/>
      <c r="G63" s="37"/>
      <c r="H63" s="36">
        <f t="shared" ref="H63" si="22">SUM(F63*G63,F63)</f>
        <v>0</v>
      </c>
      <c r="I63" s="32">
        <f t="shared" ref="I63" si="23">(E63*F63)</f>
        <v>0</v>
      </c>
      <c r="J63" s="32">
        <f t="shared" ref="J63" si="24">(E63*H63)</f>
        <v>0</v>
      </c>
      <c r="K63" s="14"/>
      <c r="L63" s="48"/>
    </row>
    <row r="64" spans="1:12">
      <c r="A64" s="82"/>
      <c r="B64" s="83"/>
      <c r="C64" s="83"/>
      <c r="D64" s="127"/>
      <c r="E64" s="127"/>
      <c r="F64" s="127"/>
      <c r="G64" s="127"/>
      <c r="H64" s="127"/>
      <c r="I64" s="127"/>
      <c r="L64" s="48"/>
    </row>
    <row r="65" spans="1:12">
      <c r="A65" s="82"/>
      <c r="B65" s="83"/>
      <c r="C65" s="83"/>
      <c r="D65" s="82"/>
      <c r="E65" s="84"/>
      <c r="F65" s="80"/>
      <c r="G65" s="81"/>
      <c r="H65" s="82"/>
      <c r="I65" s="82"/>
      <c r="L65" s="48"/>
    </row>
    <row r="66" spans="1:12">
      <c r="A66" s="35"/>
      <c r="B66" s="77"/>
      <c r="C66" s="83"/>
      <c r="D66" s="82"/>
      <c r="L66" s="48"/>
    </row>
    <row r="67" spans="1:12">
      <c r="A67" s="35"/>
      <c r="B67" s="77"/>
      <c r="C67" s="83"/>
      <c r="D67" s="82"/>
      <c r="L67" s="48"/>
    </row>
    <row r="68" spans="1:12">
      <c r="A68" s="35"/>
      <c r="B68" s="77"/>
      <c r="C68" s="83"/>
      <c r="D68" s="82"/>
      <c r="L68" s="48"/>
    </row>
    <row r="69" spans="1:12">
      <c r="A69" s="35"/>
      <c r="B69" s="77"/>
      <c r="C69" s="83"/>
      <c r="D69" s="82"/>
      <c r="L69" s="48"/>
    </row>
    <row r="70" spans="1:12">
      <c r="A70" s="35"/>
      <c r="B70" s="77"/>
      <c r="C70" s="83"/>
      <c r="D70" s="82"/>
      <c r="L70" s="48"/>
    </row>
    <row r="71" spans="1:12">
      <c r="A71" s="35"/>
      <c r="B71" s="77"/>
      <c r="C71" s="83"/>
      <c r="D71" s="82"/>
      <c r="L71" s="48"/>
    </row>
    <row r="72" spans="1:12">
      <c r="A72" s="35"/>
      <c r="B72" s="77"/>
      <c r="C72" s="83"/>
      <c r="D72" s="82"/>
      <c r="L72" s="48"/>
    </row>
    <row r="73" spans="1:12">
      <c r="A73" s="35"/>
      <c r="B73" s="100"/>
      <c r="C73" s="100"/>
      <c r="L73" s="48"/>
    </row>
    <row r="74" spans="1:12" ht="64.5" customHeight="1">
      <c r="A74" s="72">
        <v>3</v>
      </c>
      <c r="B74" s="93" t="s">
        <v>55</v>
      </c>
      <c r="C74" s="93"/>
      <c r="D74" s="73" t="s">
        <v>43</v>
      </c>
      <c r="E74" s="11">
        <v>400</v>
      </c>
      <c r="F74" s="74"/>
      <c r="G74" s="37"/>
      <c r="H74" s="36">
        <f t="shared" ref="H74" si="25">SUM(F74*G74,F74)</f>
        <v>0</v>
      </c>
      <c r="I74" s="32">
        <f t="shared" ref="I74" si="26">(E74*F74)</f>
        <v>0</v>
      </c>
      <c r="J74" s="32">
        <f t="shared" ref="J74" si="27">(E74*H74)</f>
        <v>0</v>
      </c>
      <c r="K74" s="14"/>
      <c r="L74" s="48"/>
    </row>
    <row r="75" spans="1:12">
      <c r="A75" s="35"/>
      <c r="B75" s="83"/>
      <c r="C75" s="48"/>
      <c r="D75" s="120"/>
      <c r="E75" s="120"/>
      <c r="F75" s="120"/>
      <c r="G75" s="120"/>
      <c r="H75" s="120"/>
      <c r="I75" s="120"/>
      <c r="L75" s="48"/>
    </row>
    <row r="76" spans="1:12">
      <c r="A76" s="35"/>
      <c r="B76" s="100"/>
      <c r="C76" s="100"/>
      <c r="L76" s="48"/>
    </row>
    <row r="77" spans="1:12">
      <c r="A77" s="35"/>
      <c r="B77" s="100"/>
      <c r="C77" s="100"/>
      <c r="L77" s="48"/>
    </row>
    <row r="78" spans="1:12">
      <c r="A78" s="35"/>
      <c r="B78" s="100"/>
      <c r="C78" s="100"/>
      <c r="L78" s="48"/>
    </row>
    <row r="79" spans="1:12">
      <c r="A79" s="35"/>
      <c r="B79" s="100"/>
      <c r="C79" s="100"/>
      <c r="L79" s="48"/>
    </row>
    <row r="80" spans="1:12">
      <c r="A80" s="35"/>
      <c r="B80" s="100"/>
      <c r="C80" s="100"/>
      <c r="L80" s="48"/>
    </row>
    <row r="81" spans="1:12">
      <c r="A81" s="35"/>
      <c r="B81" s="100"/>
      <c r="C81" s="100"/>
      <c r="L81" s="48"/>
    </row>
    <row r="82" spans="1:12">
      <c r="A82" s="35"/>
      <c r="B82" s="100"/>
      <c r="C82" s="100"/>
      <c r="L82" s="48"/>
    </row>
    <row r="83" spans="1:12">
      <c r="A83" s="35"/>
      <c r="B83" s="100"/>
      <c r="C83" s="100"/>
      <c r="L83" s="48"/>
    </row>
    <row r="84" spans="1:12">
      <c r="A84" s="35"/>
      <c r="B84" s="120"/>
      <c r="C84" s="120"/>
      <c r="L84" s="48"/>
    </row>
    <row r="85" spans="1:12" ht="28.5" customHeight="1" thickBot="1">
      <c r="A85" s="72">
        <v>4</v>
      </c>
      <c r="B85" s="131" t="s">
        <v>56</v>
      </c>
      <c r="C85" s="131"/>
      <c r="D85" s="76" t="s">
        <v>43</v>
      </c>
      <c r="E85" s="15">
        <v>60</v>
      </c>
      <c r="F85" s="132"/>
      <c r="G85" s="37"/>
      <c r="H85" s="36">
        <f t="shared" ref="H85" si="28">SUM(F85*G85,F85)</f>
        <v>0</v>
      </c>
      <c r="I85" s="32">
        <f t="shared" ref="I85" si="29">(E85*F85)</f>
        <v>0</v>
      </c>
      <c r="J85" s="32">
        <f t="shared" ref="J85" si="30">(E85*H85)</f>
        <v>0</v>
      </c>
      <c r="K85" s="14"/>
      <c r="L85" s="48"/>
    </row>
    <row r="86" spans="1:12" ht="16.5" customHeight="1" thickBot="1">
      <c r="A86" s="86"/>
      <c r="B86" s="94" t="s">
        <v>57</v>
      </c>
      <c r="C86" s="95" t="s">
        <v>58</v>
      </c>
      <c r="D86" s="95"/>
      <c r="E86" s="95"/>
      <c r="F86" s="95"/>
      <c r="G86" s="88"/>
      <c r="H86" s="88"/>
      <c r="I86" s="88"/>
      <c r="J86" s="66"/>
      <c r="K86" s="66"/>
      <c r="L86" s="48"/>
    </row>
    <row r="87" spans="1:12" ht="17.25" customHeight="1" thickBot="1">
      <c r="A87" s="86"/>
      <c r="B87" s="94"/>
      <c r="C87" s="95"/>
      <c r="D87" s="95"/>
      <c r="E87" s="95"/>
      <c r="F87" s="95"/>
      <c r="L87" s="48"/>
    </row>
    <row r="88" spans="1:12" ht="30.75" customHeight="1" thickBot="1">
      <c r="A88" s="87"/>
      <c r="B88" s="123" t="s">
        <v>59</v>
      </c>
      <c r="C88" s="124" t="s">
        <v>60</v>
      </c>
      <c r="D88" s="124"/>
      <c r="E88" s="124"/>
      <c r="F88" s="124"/>
      <c r="L88" s="48"/>
    </row>
    <row r="89" spans="1:12" ht="17.25" thickBot="1">
      <c r="A89" s="87"/>
      <c r="B89" s="123"/>
      <c r="C89" s="124"/>
      <c r="D89" s="124"/>
      <c r="E89" s="124"/>
      <c r="F89" s="124"/>
      <c r="L89" s="48"/>
    </row>
    <row r="90" spans="1:12">
      <c r="A90" s="35"/>
      <c r="B90" s="120"/>
      <c r="C90" s="120"/>
      <c r="L90" s="48"/>
    </row>
    <row r="91" spans="1:12" ht="17.25" thickBot="1">
      <c r="A91" s="72">
        <v>5</v>
      </c>
      <c r="B91" s="121" t="s">
        <v>61</v>
      </c>
      <c r="C91" s="121"/>
      <c r="D91" s="72" t="s">
        <v>10</v>
      </c>
      <c r="E91" s="72">
        <v>50</v>
      </c>
      <c r="F91" s="74"/>
      <c r="G91" s="37"/>
      <c r="H91" s="36">
        <f t="shared" ref="H91" si="31">SUM(F91*G91,F91)</f>
        <v>0</v>
      </c>
      <c r="I91" s="32">
        <f t="shared" ref="I91" si="32">(E91*F91)</f>
        <v>0</v>
      </c>
      <c r="J91" s="32">
        <f t="shared" ref="J91" si="33">(E91*H91)</f>
        <v>0</v>
      </c>
      <c r="K91" s="14"/>
      <c r="L91" s="48"/>
    </row>
    <row r="92" spans="1:12" ht="37.5" customHeight="1" thickBot="1">
      <c r="A92" s="35"/>
      <c r="B92" s="128" t="s">
        <v>62</v>
      </c>
      <c r="C92" s="129"/>
      <c r="D92" s="120"/>
      <c r="E92" s="120"/>
      <c r="F92" s="120"/>
      <c r="G92" s="120"/>
      <c r="H92" s="120"/>
      <c r="I92" s="120"/>
      <c r="L92" s="48"/>
    </row>
    <row r="93" spans="1:12">
      <c r="A93" s="35"/>
      <c r="B93" s="100"/>
      <c r="C93" s="100"/>
      <c r="L93" s="48"/>
    </row>
    <row r="94" spans="1:12" ht="60" customHeight="1">
      <c r="A94" s="72">
        <v>6</v>
      </c>
      <c r="B94" s="122" t="s">
        <v>63</v>
      </c>
      <c r="C94" s="122"/>
      <c r="D94" s="73" t="s">
        <v>43</v>
      </c>
      <c r="E94" s="11">
        <v>110</v>
      </c>
      <c r="F94" s="74"/>
      <c r="G94" s="37"/>
      <c r="H94" s="36">
        <f t="shared" ref="H94:H95" si="34">SUM(F94*G94,F94)</f>
        <v>0</v>
      </c>
      <c r="I94" s="32">
        <f t="shared" ref="I94:I95" si="35">(E94*F94)</f>
        <v>0</v>
      </c>
      <c r="J94" s="32">
        <f t="shared" ref="J94:J95" si="36">(E94*H94)</f>
        <v>0</v>
      </c>
      <c r="K94" s="14"/>
      <c r="L94" s="48"/>
    </row>
    <row r="95" spans="1:12" ht="60.75" customHeight="1">
      <c r="A95" s="72">
        <v>7</v>
      </c>
      <c r="B95" s="122" t="s">
        <v>64</v>
      </c>
      <c r="C95" s="122"/>
      <c r="D95" s="73" t="s">
        <v>43</v>
      </c>
      <c r="E95" s="11">
        <v>110</v>
      </c>
      <c r="F95" s="74"/>
      <c r="G95" s="37"/>
      <c r="H95" s="36">
        <f t="shared" si="34"/>
        <v>0</v>
      </c>
      <c r="I95" s="32">
        <f t="shared" si="35"/>
        <v>0</v>
      </c>
      <c r="J95" s="32">
        <f t="shared" si="36"/>
        <v>0</v>
      </c>
      <c r="K95" s="14"/>
      <c r="L95" s="48"/>
    </row>
    <row r="96" spans="1:12" ht="18.75" customHeight="1">
      <c r="A96" s="82"/>
      <c r="B96" s="120"/>
      <c r="C96" s="120"/>
      <c r="D96" s="130" t="s">
        <v>102</v>
      </c>
      <c r="E96" s="130"/>
      <c r="F96" s="130"/>
      <c r="G96" s="130"/>
      <c r="H96" s="130"/>
      <c r="I96" s="90">
        <f>SUM(I94:I95,I91,I85,I74,I63,I53)</f>
        <v>0</v>
      </c>
      <c r="J96" s="90">
        <f>SUM(J94:J95,J91,J85,J74,J63,J53)</f>
        <v>0</v>
      </c>
      <c r="K96" s="89"/>
      <c r="L96" s="48"/>
    </row>
    <row r="97" spans="1:22" ht="172.5" customHeight="1">
      <c r="A97" s="82"/>
      <c r="B97" s="120"/>
      <c r="C97" s="120"/>
      <c r="D97" s="120"/>
      <c r="E97" s="120"/>
      <c r="F97" s="120"/>
      <c r="G97" s="120"/>
      <c r="H97" s="120"/>
      <c r="I97" s="120"/>
      <c r="J97" s="84"/>
      <c r="K97" s="82"/>
      <c r="L97" s="48"/>
    </row>
    <row r="98" spans="1:22">
      <c r="C98" s="48"/>
      <c r="D98" s="48"/>
      <c r="E98" s="68"/>
      <c r="F98" s="49"/>
      <c r="G98" s="50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</row>
    <row r="99" spans="1:22" ht="99">
      <c r="B99" s="48" t="s">
        <v>100</v>
      </c>
    </row>
  </sheetData>
  <mergeCells count="52">
    <mergeCell ref="D97:I97"/>
    <mergeCell ref="D92:I92"/>
    <mergeCell ref="B92:C92"/>
    <mergeCell ref="B94:C94"/>
    <mergeCell ref="B95:C95"/>
    <mergeCell ref="B96:C96"/>
    <mergeCell ref="B97:C97"/>
    <mergeCell ref="D96:H96"/>
    <mergeCell ref="B90:C90"/>
    <mergeCell ref="B91:C91"/>
    <mergeCell ref="B93:C93"/>
    <mergeCell ref="B83:C83"/>
    <mergeCell ref="B84:C84"/>
    <mergeCell ref="B85:C85"/>
    <mergeCell ref="B88:B89"/>
    <mergeCell ref="C88:F89"/>
    <mergeCell ref="A21:K21"/>
    <mergeCell ref="A23:H23"/>
    <mergeCell ref="A3:K3"/>
    <mergeCell ref="A13:G13"/>
    <mergeCell ref="A14:K14"/>
    <mergeCell ref="A20:H20"/>
    <mergeCell ref="A24:K24"/>
    <mergeCell ref="A26:H26"/>
    <mergeCell ref="A27:K27"/>
    <mergeCell ref="A32:H32"/>
    <mergeCell ref="B53:C53"/>
    <mergeCell ref="A33:K33"/>
    <mergeCell ref="A51:H51"/>
    <mergeCell ref="A52:L52"/>
    <mergeCell ref="C54:E54"/>
    <mergeCell ref="C55:E55"/>
    <mergeCell ref="C56:E56"/>
    <mergeCell ref="B57:B58"/>
    <mergeCell ref="C57:E57"/>
    <mergeCell ref="C58:E58"/>
    <mergeCell ref="C59:E59"/>
    <mergeCell ref="C60:E60"/>
    <mergeCell ref="C61:E61"/>
    <mergeCell ref="B74:C74"/>
    <mergeCell ref="B86:B87"/>
    <mergeCell ref="C86:F87"/>
    <mergeCell ref="B76:C76"/>
    <mergeCell ref="B77:C77"/>
    <mergeCell ref="B78:C78"/>
    <mergeCell ref="B79:C79"/>
    <mergeCell ref="B80:C80"/>
    <mergeCell ref="B81:C81"/>
    <mergeCell ref="B82:C82"/>
    <mergeCell ref="D64:I64"/>
    <mergeCell ref="D75:I75"/>
    <mergeCell ref="B73:C73"/>
  </mergeCells>
  <pageMargins left="0.31496062992125984" right="0.51134259259259263" top="0.65934065934065933" bottom="0.5641025641025641" header="0.31496062992125984" footer="0.31496062992125984"/>
  <pageSetup paperSize="9" scale="84" fitToHeight="0" orientation="landscape" r:id="rId1"/>
  <headerFooter>
    <oddHeader>&amp;L&amp;"Czcionka tekstu podstawowego,Pogrubiony"Sprawa nr: 98/2022&amp;C&amp;"Czcionka tekstu podstawowego,Pogrubiony"FORMULARZ CENOWY&amp;RZałącznik nr 2 do SWZ</oddHeader>
    <oddFooter>&amp;RPieczęć i podpis Wykonawcy</oddFooter>
  </headerFooter>
  <rowBreaks count="6" manualBreakCount="6">
    <brk id="8" max="10" man="1"/>
    <brk id="20" max="10" man="1"/>
    <brk id="32" max="10" man="1"/>
    <brk id="51" max="10" man="1"/>
    <brk id="72" max="10" man="1"/>
    <brk id="94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B7:L19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2022-06-29T11:51:46Z</cp:lastPrinted>
  <dcterms:created xsi:type="dcterms:W3CDTF">2019-02-15T07:41:41Z</dcterms:created>
  <dcterms:modified xsi:type="dcterms:W3CDTF">2022-06-30T08:57:21Z</dcterms:modified>
</cp:coreProperties>
</file>