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DT\WSPÓLNE\NOWY SERWER\05. MEDIA\5.5. ENERGIA ELEKTRYCZNA\2. GRUPA ZAKUPOWA\2022\"/>
    </mc:Choice>
  </mc:AlternateContent>
  <bookViews>
    <workbookView xWindow="0" yWindow="0" windowWidth="14385" windowHeight="4650" activeTab="1"/>
  </bookViews>
  <sheets>
    <sheet name="B-UEP" sheetId="5" r:id="rId1"/>
    <sheet name="C-UEP" sheetId="2" r:id="rId2"/>
    <sheet name="G-UEP" sheetId="4" r:id="rId3"/>
  </sheets>
  <calcPr calcId="162913"/>
</workbook>
</file>

<file path=xl/calcChain.xml><?xml version="1.0" encoding="utf-8"?>
<calcChain xmlns="http://schemas.openxmlformats.org/spreadsheetml/2006/main">
  <c r="J12" i="4" l="1"/>
  <c r="I12" i="4"/>
  <c r="J8" i="4"/>
  <c r="J9" i="4"/>
  <c r="J10" i="4"/>
  <c r="J11" i="4"/>
  <c r="J7" i="4"/>
  <c r="J8" i="2"/>
  <c r="J9" i="2"/>
  <c r="J10" i="2"/>
  <c r="J11" i="2"/>
  <c r="J12" i="2"/>
  <c r="J13" i="2"/>
  <c r="J7" i="2"/>
  <c r="J8" i="5"/>
  <c r="J9" i="5"/>
  <c r="J10" i="5"/>
  <c r="J7" i="5"/>
  <c r="I15" i="4" l="1"/>
  <c r="I14" i="2" l="1"/>
  <c r="J14" i="2"/>
  <c r="G17" i="2" l="1"/>
  <c r="I11" i="5"/>
  <c r="J11" i="5"/>
  <c r="G14" i="5" l="1"/>
</calcChain>
</file>

<file path=xl/sharedStrings.xml><?xml version="1.0" encoding="utf-8"?>
<sst xmlns="http://schemas.openxmlformats.org/spreadsheetml/2006/main" count="207" uniqueCount="102">
  <si>
    <t>L.P.</t>
  </si>
  <si>
    <t>NAZWA ODBIORCY</t>
  </si>
  <si>
    <t>ADRES</t>
  </si>
  <si>
    <t>TARYFA</t>
  </si>
  <si>
    <t>NR FABRYCZNY LICZNIKA</t>
  </si>
  <si>
    <t>1.</t>
  </si>
  <si>
    <t>2.</t>
  </si>
  <si>
    <t>3.</t>
  </si>
  <si>
    <t>4.</t>
  </si>
  <si>
    <t>5.</t>
  </si>
  <si>
    <t>RAZEM:</t>
  </si>
  <si>
    <t>Moc umowna (kW)</t>
  </si>
  <si>
    <t>NAZWA OSD</t>
  </si>
  <si>
    <t>PPE</t>
  </si>
  <si>
    <t>MIEJSCE DOSTARCZENIA FAKTURY</t>
  </si>
  <si>
    <t>ADRES OBIEKTU</t>
  </si>
  <si>
    <t>ZUŻYCIE ROCZNE ENERGII [MWh]</t>
  </si>
  <si>
    <t>Moc umowna [kW]</t>
  </si>
  <si>
    <t>O S D</t>
  </si>
  <si>
    <t>ZUŻYCIE  ENERGII     2 lata [MWh]</t>
  </si>
  <si>
    <t>[MWh]</t>
  </si>
  <si>
    <t>MWh</t>
  </si>
  <si>
    <t>Załacznik nr 2.1 do SIWZ</t>
  </si>
  <si>
    <t>Załacznik nr 2.2 do SIWZ ……………………</t>
  </si>
  <si>
    <t>Załacznik nr 2.3 do SIWZ …………………..</t>
  </si>
  <si>
    <t xml:space="preserve">Łącznie na lata 2023-2024:   </t>
  </si>
  <si>
    <t xml:space="preserve">Łącznie na lata 2023/2024: </t>
  </si>
  <si>
    <t>Łącznie na lata 2023/2024:</t>
  </si>
  <si>
    <t>Część 1 - WYKAZ OBIEKTÓW UNIWERSYTETU EKONOMICZNEGO W POZNANIU TARYFA B</t>
  </si>
  <si>
    <t>CZĘŚĆ 2 - WYKAZ OBIEKTÓW UNIWERSYTETU EKONOMICZNEGO POZNANIU TARYFA C</t>
  </si>
  <si>
    <t>CZĘŚĆ 3 - WYKAZ OBIEKTÓW UNIWERSYTETU EKONOMICZNEGO W POZNANIU TARYFA G</t>
  </si>
  <si>
    <t>WO-1102 BUDYNEK A+B+PAWILONY</t>
  </si>
  <si>
    <t>al. Niepodległości 10, 61-875 Poznań</t>
  </si>
  <si>
    <t>B21</t>
  </si>
  <si>
    <t>WO-965 COLLEGIUM ALTUM - Sekcja I</t>
  </si>
  <si>
    <t>ul. Powstańców Wielkopolskich 61-895 Poznań</t>
  </si>
  <si>
    <t>WO-966 COLLEGIUM ALTUM - Sekcja II</t>
  </si>
  <si>
    <t>WO-4526 CENTRUM EDUKACYJNE USŁUG ELEKTRONICZNYCH - zasilanie I</t>
  </si>
  <si>
    <t>ul. Towarowa 55, 61-896 Poznań</t>
  </si>
  <si>
    <t>Zestawienie obiektów UEP do przetargu na zakup energii elektrycznej w okresie od 1.01.2023 r. do 31.12.2024 r. - 
dot. taryfy C (kolejna zmiana Sprzedawcy)</t>
  </si>
  <si>
    <t>Zestawienie obiektów UEP do przetargu na zakup energii elektrycznej w okresie od 1.01.2023r. do 31.12.2024r. - 
dot. taryfy G  (kolejna zmiana sprzedawcy)</t>
  </si>
  <si>
    <t>WO-5157 DS. ATOL</t>
  </si>
  <si>
    <t>ul. Antoniego Andrzejewskiego 11/17, 60-119 Poznań</t>
  </si>
  <si>
    <t>WO-2385 DS. DEWIZKA</t>
  </si>
  <si>
    <t>ul. Dożynkowa 9D, 61-662 Poznań</t>
  </si>
  <si>
    <t>WO-2432 DS. FENIKS</t>
  </si>
  <si>
    <t>ul. Dożynkowa 9F, 61-662 Poznań</t>
  </si>
  <si>
    <t>WĘZEŁ CIEPLNY</t>
  </si>
  <si>
    <t>WO-4527 CENTRUM EDUKACYJNE USŁUG ELEKTRONICZNYCH - zasilanie II</t>
  </si>
  <si>
    <t>BUDYNEK B PARTER</t>
  </si>
  <si>
    <t>WO-2158 HALA SPORTOWA - ZASILANIE I</t>
  </si>
  <si>
    <t>WO-2159 HALA SPORTOWA - ZASILANIE II REZERWA</t>
  </si>
  <si>
    <t>WĘZEŁ CIEPLNY DLA ZASILANIA HALI SPORTOWEJ</t>
  </si>
  <si>
    <t>ul. Rybacka, 66-500 Długie</t>
  </si>
  <si>
    <t>ul. Święty Marcin 81, 61-808 Poznań</t>
  </si>
  <si>
    <t>ul. Towarowa 53, 61-896 Poznań</t>
  </si>
  <si>
    <t>C21</t>
  </si>
  <si>
    <t>425 0005675</t>
  </si>
  <si>
    <t>590310600001622708</t>
  </si>
  <si>
    <t>590310600001622722</t>
  </si>
  <si>
    <t>590310600002221238</t>
  </si>
  <si>
    <t>590310600002152273</t>
  </si>
  <si>
    <t>590310600001622715</t>
  </si>
  <si>
    <t xml:space="preserve">WO-1139 BUDYNEK C </t>
  </si>
  <si>
    <t>OŚRODEK WYPOCZYNKOWY</t>
  </si>
  <si>
    <t>590310600000358028</t>
  </si>
  <si>
    <t>G11</t>
  </si>
  <si>
    <t>590310600001654815</t>
  </si>
  <si>
    <t>C11</t>
  </si>
  <si>
    <t>590310600001654808</t>
  </si>
  <si>
    <t>590310600001654785</t>
  </si>
  <si>
    <t>590310600001654792</t>
  </si>
  <si>
    <t>590310600001654761</t>
  </si>
  <si>
    <t>590310600007543441</t>
  </si>
  <si>
    <t>590310600001593961</t>
  </si>
  <si>
    <t>590310600001704978</t>
  </si>
  <si>
    <t>325 0021677</t>
  </si>
  <si>
    <t>325 0021740</t>
  </si>
  <si>
    <t>325 0022677</t>
  </si>
  <si>
    <t>Zestawienie obiektów UEP do przetargu na zakup energii elektrycznej w okresie od 1.01.2023 r. do 31.12.2024 r. -
dot. taryfy B (kolejna zmiana sprzedawcy)</t>
  </si>
  <si>
    <t>590310600007575046</t>
  </si>
  <si>
    <t>ul. Dożynkowa 9J, 61-662 Poznań</t>
  </si>
  <si>
    <t>590310600001622739</t>
  </si>
  <si>
    <t>Dane jednostki do fakturowania</t>
  </si>
  <si>
    <t>Nazwa jednostki</t>
  </si>
  <si>
    <t>Ulica</t>
  </si>
  <si>
    <t>Nr domu</t>
  </si>
  <si>
    <t>Kod pocztowy</t>
  </si>
  <si>
    <t>Miasto</t>
  </si>
  <si>
    <t>NIP</t>
  </si>
  <si>
    <t>Uniwersytet Ekonomiczny w Poznaniu</t>
  </si>
  <si>
    <t>al. Niepodległości</t>
  </si>
  <si>
    <t>10</t>
  </si>
  <si>
    <t>61-875</t>
  </si>
  <si>
    <t>Poznań</t>
  </si>
  <si>
    <t>777-00-05-497</t>
  </si>
  <si>
    <t>Adres do wysyłki faktury</t>
  </si>
  <si>
    <t>Uniwersytet Ekonomiczny w Poznaniu
al. Niepodległości 10
61-875 Poznań</t>
  </si>
  <si>
    <t xml:space="preserve">ENEA Operator 
Sp. z o.o.           </t>
  </si>
  <si>
    <t>Uniwersytet Ekonomiczny 
w Poznaniu
al. Niepodległości 10
61-875 Poznań</t>
  </si>
  <si>
    <t xml:space="preserve">ENEA Operator 
Sp. z o.o.                  </t>
  </si>
  <si>
    <t>Wypowiedziano umowę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</si>
</sst>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_-* #,##0.00\ _z_ł_-;\-* #,##0.00\ _z_ł_-;_-* &quot;-&quot;??\ _z_ł_-;_-@_-"/>
  </numFmts>
  <fonts count="22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3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b/>
      <sz val="11"/>
      <color rgb="FF00B050"/>
      <name val="Calibri"/>
      <family val="2"/>
      <charset val="238"/>
    </font>
    <font>
      <sz val="11"/>
      <color rgb="FF00B050"/>
      <name val="Calibri"/>
      <family val="2"/>
      <charset val="238"/>
    </font>
    <font>
      <b/>
      <sz val="11"/>
      <color rgb="FF00B050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rgb="FF00B050"/>
      <name val="Arial"/>
      <family val="2"/>
      <charset val="238"/>
    </font>
    <font>
      <sz val="11"/>
      <color rgb="FFFF0000"/>
      <name val="Calibri"/>
      <family val="2"/>
      <charset val="238"/>
    </font>
    <font>
      <b/>
      <sz val="10"/>
      <name val="Tahoma"/>
      <family val="2"/>
      <charset val="238"/>
    </font>
    <font>
      <b/>
      <sz val="1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6" fillId="0" borderId="0"/>
    <xf numFmtId="44" fontId="1" fillId="0" borderId="0" applyFont="0" applyFill="0" applyBorder="0" applyAlignment="0" applyProtection="0"/>
  </cellStyleXfs>
  <cellXfs count="100">
    <xf numFmtId="0" fontId="0" fillId="0" borderId="0" xfId="0"/>
    <xf numFmtId="0" fontId="0" fillId="2" borderId="1" xfId="0" applyFill="1" applyBorder="1"/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/>
    </xf>
    <xf numFmtId="0" fontId="0" fillId="2" borderId="0" xfId="0" applyFill="1"/>
    <xf numFmtId="0" fontId="7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8" fillId="0" borderId="0" xfId="0" applyFont="1"/>
    <xf numFmtId="0" fontId="10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9" fillId="2" borderId="0" xfId="0" applyFont="1" applyFill="1"/>
    <xf numFmtId="0" fontId="11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4" borderId="0" xfId="0" applyFill="1"/>
    <xf numFmtId="0" fontId="7" fillId="0" borderId="0" xfId="0" applyFont="1"/>
    <xf numFmtId="0" fontId="9" fillId="0" borderId="0" xfId="0" applyFont="1" applyAlignment="1">
      <alignment horizont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 wrapText="1"/>
    </xf>
    <xf numFmtId="0" fontId="9" fillId="4" borderId="0" xfId="0" applyFont="1" applyFill="1"/>
    <xf numFmtId="0" fontId="3" fillId="4" borderId="0" xfId="0" applyFont="1" applyFill="1" applyBorder="1" applyAlignment="1"/>
    <xf numFmtId="3" fontId="3" fillId="4" borderId="0" xfId="0" applyNumberFormat="1" applyFont="1" applyFill="1" applyBorder="1" applyAlignment="1"/>
    <xf numFmtId="0" fontId="9" fillId="0" borderId="0" xfId="0" applyFont="1" applyFill="1" applyAlignment="1">
      <alignment vertical="center"/>
    </xf>
    <xf numFmtId="0" fontId="9" fillId="0" borderId="0" xfId="0" applyFont="1" applyFill="1"/>
    <xf numFmtId="0" fontId="12" fillId="0" borderId="0" xfId="0" applyFont="1"/>
    <xf numFmtId="0" fontId="13" fillId="2" borderId="2" xfId="0" applyFont="1" applyFill="1" applyBorder="1" applyAlignment="1">
      <alignment horizontal="center" vertical="center" wrapText="1"/>
    </xf>
    <xf numFmtId="0" fontId="14" fillId="2" borderId="1" xfId="3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0" xfId="0" applyFont="1" applyFill="1"/>
    <xf numFmtId="0" fontId="3" fillId="5" borderId="2" xfId="0" applyFont="1" applyFill="1" applyBorder="1" applyAlignment="1">
      <alignment horizontal="center" vertical="center" wrapText="1"/>
    </xf>
    <xf numFmtId="3" fontId="4" fillId="5" borderId="2" xfId="0" applyNumberFormat="1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8" fillId="2" borderId="1" xfId="3" applyFont="1" applyFill="1" applyBorder="1" applyAlignment="1">
      <alignment horizontal="center" vertical="center"/>
    </xf>
    <xf numFmtId="0" fontId="5" fillId="4" borderId="0" xfId="0" applyFont="1" applyFill="1" applyBorder="1" applyAlignment="1"/>
    <xf numFmtId="0" fontId="8" fillId="4" borderId="0" xfId="0" applyFont="1" applyFill="1" applyAlignment="1">
      <alignment horizontal="left"/>
    </xf>
    <xf numFmtId="0" fontId="9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textRotation="90" wrapText="1"/>
    </xf>
    <xf numFmtId="3" fontId="3" fillId="0" borderId="0" xfId="0" applyNumberFormat="1" applyFont="1" applyFill="1" applyBorder="1" applyAlignment="1"/>
    <xf numFmtId="0" fontId="4" fillId="0" borderId="0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3" fontId="4" fillId="5" borderId="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1" fontId="19" fillId="2" borderId="1" xfId="0" quotePrefix="1" applyNumberFormat="1" applyFont="1" applyFill="1" applyBorder="1" applyAlignment="1">
      <alignment horizontal="center" vertical="center" wrapText="1"/>
    </xf>
    <xf numFmtId="1" fontId="10" fillId="2" borderId="1" xfId="0" quotePrefix="1" applyNumberFormat="1" applyFont="1" applyFill="1" applyBorder="1" applyAlignment="1">
      <alignment horizontal="right" wrapText="1"/>
    </xf>
    <xf numFmtId="0" fontId="10" fillId="2" borderId="1" xfId="0" quotePrefix="1" applyFont="1" applyFill="1" applyBorder="1" applyAlignment="1">
      <alignment horizontal="right" wrapText="1"/>
    </xf>
    <xf numFmtId="0" fontId="10" fillId="2" borderId="1" xfId="0" quotePrefix="1" applyFont="1" applyFill="1" applyBorder="1" applyAlignment="1">
      <alignment horizontal="right"/>
    </xf>
    <xf numFmtId="1" fontId="10" fillId="2" borderId="1" xfId="0" quotePrefix="1" applyNumberFormat="1" applyFont="1" applyFill="1" applyBorder="1" applyAlignment="1">
      <alignment horizontal="right"/>
    </xf>
    <xf numFmtId="0" fontId="10" fillId="2" borderId="1" xfId="0" quotePrefix="1" applyFont="1" applyFill="1" applyBorder="1" applyAlignment="1">
      <alignment horizontal="center" vertical="center" wrapText="1"/>
    </xf>
    <xf numFmtId="0" fontId="10" fillId="2" borderId="1" xfId="0" quotePrefix="1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vertical="center"/>
    </xf>
    <xf numFmtId="3" fontId="9" fillId="4" borderId="2" xfId="0" applyNumberFormat="1" applyFont="1" applyFill="1" applyBorder="1" applyAlignment="1">
      <alignment horizontal="center" vertical="center"/>
    </xf>
    <xf numFmtId="3" fontId="3" fillId="4" borderId="2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3" fontId="9" fillId="4" borderId="0" xfId="0" applyNumberFormat="1" applyFont="1" applyFill="1"/>
    <xf numFmtId="0" fontId="20" fillId="6" borderId="5" xfId="0" applyFont="1" applyFill="1" applyBorder="1" applyAlignment="1">
      <alignment horizontal="center" vertical="center" wrapText="1"/>
    </xf>
    <xf numFmtId="0" fontId="20" fillId="6" borderId="7" xfId="0" applyFont="1" applyFill="1" applyBorder="1" applyAlignment="1">
      <alignment horizontal="center" vertical="center" wrapText="1"/>
    </xf>
    <xf numFmtId="0" fontId="20" fillId="6" borderId="8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1" fillId="3" borderId="4" xfId="0" applyFont="1" applyFill="1" applyBorder="1" applyAlignment="1">
      <alignment horizontal="center" vertical="center" wrapText="1"/>
    </xf>
    <xf numFmtId="0" fontId="21" fillId="3" borderId="3" xfId="0" applyFont="1" applyFill="1" applyBorder="1" applyAlignment="1">
      <alignment horizontal="center" vertical="center" wrapText="1"/>
    </xf>
    <xf numFmtId="0" fontId="21" fillId="3" borderId="2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8" fillId="3" borderId="4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</cellXfs>
  <cellStyles count="5">
    <cellStyle name="Dziesiętny 2" xfId="1"/>
    <cellStyle name="Normalny" xfId="0" builtinId="0"/>
    <cellStyle name="Normalny 2" xfId="2"/>
    <cellStyle name="Normalny 3" xfId="3"/>
    <cellStyle name="Walutowy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15"/>
  <sheetViews>
    <sheetView zoomScale="85" zoomScaleNormal="85" workbookViewId="0">
      <selection activeCell="F23" sqref="F23"/>
    </sheetView>
  </sheetViews>
  <sheetFormatPr defaultRowHeight="15" x14ac:dyDescent="0.25"/>
  <cols>
    <col min="1" max="1" width="4" customWidth="1"/>
    <col min="2" max="2" width="4" bestFit="1" customWidth="1"/>
    <col min="3" max="3" width="66.140625" customWidth="1"/>
    <col min="4" max="4" width="44.7109375" bestFit="1" customWidth="1"/>
    <col min="5" max="5" width="25.140625" bestFit="1" customWidth="1"/>
    <col min="6" max="6" width="13.7109375" bestFit="1" customWidth="1"/>
    <col min="7" max="7" width="9.28515625" bestFit="1" customWidth="1"/>
    <col min="8" max="8" width="14.28515625" bestFit="1" customWidth="1"/>
    <col min="9" max="10" width="9.28515625" bestFit="1" customWidth="1"/>
    <col min="11" max="11" width="8.7109375" style="37" bestFit="1" customWidth="1"/>
    <col min="12" max="12" width="19.5703125" bestFit="1" customWidth="1"/>
    <col min="13" max="13" width="1.7109375" customWidth="1"/>
    <col min="14" max="14" width="36.140625" bestFit="1" customWidth="1"/>
    <col min="15" max="15" width="18.140625" bestFit="1" customWidth="1"/>
    <col min="16" max="16" width="9" bestFit="1" customWidth="1"/>
    <col min="17" max="17" width="14.42578125" bestFit="1" customWidth="1"/>
    <col min="18" max="18" width="7.7109375" bestFit="1" customWidth="1"/>
    <col min="19" max="19" width="13.42578125" bestFit="1" customWidth="1"/>
  </cols>
  <sheetData>
    <row r="1" spans="2:19" x14ac:dyDescent="0.25">
      <c r="B1" s="79" t="s">
        <v>22</v>
      </c>
      <c r="C1" s="79"/>
      <c r="D1" s="79"/>
      <c r="E1" s="79"/>
      <c r="F1" s="79"/>
      <c r="G1" s="79"/>
      <c r="H1" s="79"/>
      <c r="I1" s="79"/>
      <c r="J1" s="79"/>
      <c r="K1" s="79"/>
      <c r="L1" s="79"/>
    </row>
    <row r="2" spans="2:19" x14ac:dyDescent="0.25">
      <c r="B2" s="79" t="s">
        <v>28</v>
      </c>
      <c r="C2" s="79"/>
      <c r="D2" s="79"/>
      <c r="E2" s="79"/>
      <c r="F2" s="79"/>
      <c r="G2" s="79"/>
      <c r="H2" s="79"/>
      <c r="I2" s="79"/>
      <c r="J2" s="79"/>
      <c r="K2" s="79"/>
      <c r="L2" s="79"/>
    </row>
    <row r="3" spans="2:19" x14ac:dyDescent="0.25">
      <c r="D3" s="50"/>
      <c r="E3" s="50"/>
      <c r="F3" s="50"/>
      <c r="G3" s="50"/>
      <c r="H3" s="50"/>
      <c r="L3" s="17"/>
    </row>
    <row r="4" spans="2:19" ht="15.75" customHeight="1" x14ac:dyDescent="0.25">
      <c r="B4" s="80" t="s">
        <v>79</v>
      </c>
      <c r="C4" s="80"/>
      <c r="D4" s="80"/>
      <c r="E4" s="80"/>
      <c r="F4" s="80"/>
      <c r="G4" s="80"/>
      <c r="H4" s="80"/>
      <c r="I4" s="80"/>
      <c r="J4" s="80"/>
      <c r="K4" s="80"/>
      <c r="L4" s="80"/>
    </row>
    <row r="5" spans="2:19" ht="22.5" customHeight="1" x14ac:dyDescent="0.25"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</row>
    <row r="6" spans="2:19" ht="63.75" customHeight="1" x14ac:dyDescent="0.25">
      <c r="B6" s="23" t="s">
        <v>0</v>
      </c>
      <c r="C6" s="23" t="s">
        <v>1</v>
      </c>
      <c r="D6" s="23" t="s">
        <v>15</v>
      </c>
      <c r="E6" s="29" t="s">
        <v>14</v>
      </c>
      <c r="F6" s="23" t="s">
        <v>12</v>
      </c>
      <c r="G6" s="23" t="s">
        <v>3</v>
      </c>
      <c r="H6" s="23" t="s">
        <v>4</v>
      </c>
      <c r="I6" s="42" t="s">
        <v>16</v>
      </c>
      <c r="J6" s="42" t="s">
        <v>19</v>
      </c>
      <c r="K6" s="38" t="s">
        <v>17</v>
      </c>
      <c r="L6" s="28" t="s">
        <v>13</v>
      </c>
      <c r="N6" s="76" t="s">
        <v>83</v>
      </c>
      <c r="O6" s="77"/>
      <c r="P6" s="77"/>
      <c r="Q6" s="77"/>
      <c r="R6" s="77"/>
      <c r="S6" s="78"/>
    </row>
    <row r="7" spans="2:19" x14ac:dyDescent="0.25">
      <c r="B7" s="25" t="s">
        <v>5</v>
      </c>
      <c r="C7" s="59" t="s">
        <v>31</v>
      </c>
      <c r="D7" s="59" t="s">
        <v>32</v>
      </c>
      <c r="E7" s="82" t="s">
        <v>97</v>
      </c>
      <c r="F7" s="85" t="s">
        <v>98</v>
      </c>
      <c r="G7" s="60" t="s">
        <v>33</v>
      </c>
      <c r="H7" s="63" t="s">
        <v>57</v>
      </c>
      <c r="I7" s="61">
        <v>1013.679</v>
      </c>
      <c r="J7" s="61">
        <f>I7*2</f>
        <v>2027.3579999999999</v>
      </c>
      <c r="K7" s="62">
        <v>360</v>
      </c>
      <c r="L7" s="64" t="s">
        <v>58</v>
      </c>
      <c r="N7" s="70" t="s">
        <v>84</v>
      </c>
      <c r="O7" s="70" t="s">
        <v>85</v>
      </c>
      <c r="P7" s="70" t="s">
        <v>86</v>
      </c>
      <c r="Q7" s="70" t="s">
        <v>87</v>
      </c>
      <c r="R7" s="70" t="s">
        <v>88</v>
      </c>
      <c r="S7" s="70" t="s">
        <v>89</v>
      </c>
    </row>
    <row r="8" spans="2:19" s="21" customFormat="1" x14ac:dyDescent="0.25">
      <c r="B8" s="23" t="s">
        <v>6</v>
      </c>
      <c r="C8" s="2" t="s">
        <v>34</v>
      </c>
      <c r="D8" s="3" t="s">
        <v>35</v>
      </c>
      <c r="E8" s="83"/>
      <c r="F8" s="86"/>
      <c r="G8" s="8" t="s">
        <v>33</v>
      </c>
      <c r="H8" s="68" t="s">
        <v>76</v>
      </c>
      <c r="I8" s="43">
        <v>1034.123</v>
      </c>
      <c r="J8" s="61">
        <f t="shared" ref="J8:J10" si="0">I8*2</f>
        <v>2068.2460000000001</v>
      </c>
      <c r="K8" s="39">
        <v>300</v>
      </c>
      <c r="L8" s="65" t="s">
        <v>80</v>
      </c>
      <c r="N8" s="1" t="s">
        <v>90</v>
      </c>
      <c r="O8" s="1" t="s">
        <v>91</v>
      </c>
      <c r="P8" s="6" t="s">
        <v>92</v>
      </c>
      <c r="Q8" s="6" t="s">
        <v>93</v>
      </c>
      <c r="R8" s="1" t="s">
        <v>94</v>
      </c>
      <c r="S8" s="1" t="s">
        <v>95</v>
      </c>
    </row>
    <row r="9" spans="2:19" s="21" customFormat="1" x14ac:dyDescent="0.25">
      <c r="B9" s="23" t="s">
        <v>7</v>
      </c>
      <c r="C9" s="3" t="s">
        <v>36</v>
      </c>
      <c r="D9" s="3" t="s">
        <v>35</v>
      </c>
      <c r="E9" s="83"/>
      <c r="F9" s="86"/>
      <c r="G9" s="8" t="s">
        <v>33</v>
      </c>
      <c r="H9" s="69" t="s">
        <v>77</v>
      </c>
      <c r="I9" s="43">
        <v>389.13200000000001</v>
      </c>
      <c r="J9" s="61">
        <f t="shared" si="0"/>
        <v>778.26400000000001</v>
      </c>
      <c r="K9" s="40">
        <v>250</v>
      </c>
      <c r="L9" s="65" t="s">
        <v>59</v>
      </c>
      <c r="N9"/>
      <c r="O9"/>
      <c r="P9"/>
      <c r="Q9"/>
      <c r="R9"/>
      <c r="S9"/>
    </row>
    <row r="10" spans="2:19" s="21" customFormat="1" x14ac:dyDescent="0.25">
      <c r="B10" s="23" t="s">
        <v>8</v>
      </c>
      <c r="C10" s="3" t="s">
        <v>37</v>
      </c>
      <c r="D10" s="3" t="s">
        <v>38</v>
      </c>
      <c r="E10" s="84"/>
      <c r="F10" s="87"/>
      <c r="G10" s="8" t="s">
        <v>33</v>
      </c>
      <c r="H10" s="69" t="s">
        <v>78</v>
      </c>
      <c r="I10" s="43">
        <v>760.51700000000005</v>
      </c>
      <c r="J10" s="61">
        <f t="shared" si="0"/>
        <v>1521.0340000000001</v>
      </c>
      <c r="K10" s="40">
        <v>300</v>
      </c>
      <c r="L10" s="65" t="s">
        <v>60</v>
      </c>
      <c r="N10" s="76" t="s">
        <v>96</v>
      </c>
      <c r="O10" s="77"/>
      <c r="P10" s="77"/>
      <c r="Q10" s="77"/>
      <c r="R10" s="77"/>
      <c r="S10"/>
    </row>
    <row r="11" spans="2:19" x14ac:dyDescent="0.25">
      <c r="C11" s="17"/>
      <c r="H11" s="71" t="s">
        <v>10</v>
      </c>
      <c r="I11" s="72">
        <f>SUM(I7:I10)</f>
        <v>3197.451</v>
      </c>
      <c r="J11" s="72">
        <f>SUM(J7:J10)</f>
        <v>6394.902</v>
      </c>
      <c r="N11" s="70" t="s">
        <v>84</v>
      </c>
      <c r="O11" s="70" t="s">
        <v>85</v>
      </c>
      <c r="P11" s="70" t="s">
        <v>86</v>
      </c>
      <c r="Q11" s="70" t="s">
        <v>87</v>
      </c>
      <c r="R11" s="70" t="s">
        <v>88</v>
      </c>
    </row>
    <row r="12" spans="2:19" x14ac:dyDescent="0.25">
      <c r="H12" s="7"/>
      <c r="I12" s="14"/>
      <c r="J12" s="14"/>
      <c r="K12" s="41"/>
      <c r="L12" s="7"/>
      <c r="N12" s="1" t="s">
        <v>90</v>
      </c>
      <c r="O12" s="1" t="s">
        <v>91</v>
      </c>
      <c r="P12" s="6" t="s">
        <v>92</v>
      </c>
      <c r="Q12" s="6" t="s">
        <v>93</v>
      </c>
      <c r="R12" s="1" t="s">
        <v>94</v>
      </c>
    </row>
    <row r="14" spans="2:19" x14ac:dyDescent="0.25">
      <c r="B14" s="35"/>
      <c r="C14" s="36"/>
      <c r="E14" s="32" t="s">
        <v>25</v>
      </c>
      <c r="F14" s="33"/>
      <c r="G14" s="34">
        <f>J11</f>
        <v>6394.902</v>
      </c>
      <c r="H14" s="48" t="s">
        <v>20</v>
      </c>
      <c r="I14" s="52"/>
      <c r="J14" s="52"/>
    </row>
    <row r="15" spans="2:19" x14ac:dyDescent="0.25">
      <c r="C15" s="22"/>
    </row>
  </sheetData>
  <mergeCells count="7">
    <mergeCell ref="N6:S6"/>
    <mergeCell ref="N10:R10"/>
    <mergeCell ref="B1:L1"/>
    <mergeCell ref="B2:L2"/>
    <mergeCell ref="B4:L5"/>
    <mergeCell ref="E7:E10"/>
    <mergeCell ref="F7:F10"/>
  </mergeCells>
  <pageMargins left="0.31496062992125984" right="0.31496062992125984" top="0.74803149606299213" bottom="0.74803149606299213" header="0.31496062992125984" footer="0.31496062992125984"/>
  <pageSetup paperSize="9" scale="34" orientation="landscape" r:id="rId1"/>
  <ignoredErrors>
    <ignoredError sqref="L7:L8 H7:H10 L9:L1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T17"/>
  <sheetViews>
    <sheetView tabSelected="1" topLeftCell="A4" zoomScale="85" zoomScaleNormal="85" workbookViewId="0">
      <selection activeCell="M21" sqref="M21"/>
    </sheetView>
  </sheetViews>
  <sheetFormatPr defaultRowHeight="15" x14ac:dyDescent="0.25"/>
  <cols>
    <col min="1" max="1" width="3.7109375" customWidth="1"/>
    <col min="2" max="2" width="5" customWidth="1"/>
    <col min="3" max="3" width="66.85546875" bestFit="1" customWidth="1"/>
    <col min="4" max="4" width="33.5703125" bestFit="1" customWidth="1"/>
    <col min="5" max="5" width="24.42578125" bestFit="1" customWidth="1"/>
    <col min="6" max="6" width="14.28515625" bestFit="1" customWidth="1"/>
    <col min="7" max="7" width="9" style="13" customWidth="1"/>
    <col min="8" max="8" width="11.42578125" bestFit="1" customWidth="1"/>
    <col min="9" max="10" width="8.28515625" bestFit="1" customWidth="1"/>
    <col min="11" max="11" width="8.7109375" bestFit="1" customWidth="1"/>
    <col min="12" max="12" width="19.5703125" bestFit="1" customWidth="1"/>
    <col min="13" max="13" width="23.28515625" bestFit="1" customWidth="1"/>
    <col min="14" max="14" width="3.28515625" customWidth="1"/>
    <col min="15" max="15" width="36.140625" bestFit="1" customWidth="1"/>
    <col min="16" max="16" width="18.140625" bestFit="1" customWidth="1"/>
    <col min="17" max="17" width="9" bestFit="1" customWidth="1"/>
    <col min="18" max="18" width="14.42578125" bestFit="1" customWidth="1"/>
    <col min="19" max="19" width="7.7109375" customWidth="1"/>
    <col min="20" max="20" width="13.42578125" bestFit="1" customWidth="1"/>
  </cols>
  <sheetData>
    <row r="1" spans="2:20" ht="15.75" x14ac:dyDescent="0.25">
      <c r="B1" s="88" t="s">
        <v>23</v>
      </c>
      <c r="C1" s="89"/>
      <c r="D1" s="89"/>
      <c r="E1" s="89"/>
      <c r="F1" s="89"/>
      <c r="G1" s="89"/>
      <c r="H1" s="89"/>
      <c r="I1" s="89"/>
      <c r="J1" s="89"/>
      <c r="K1" s="89"/>
    </row>
    <row r="2" spans="2:20" ht="15.75" x14ac:dyDescent="0.25">
      <c r="B2" s="88" t="s">
        <v>29</v>
      </c>
      <c r="C2" s="89"/>
      <c r="D2" s="89"/>
      <c r="E2" s="89"/>
      <c r="F2" s="89"/>
      <c r="G2" s="89"/>
      <c r="H2" s="89"/>
      <c r="I2" s="89"/>
      <c r="J2" s="89"/>
      <c r="K2" s="89"/>
    </row>
    <row r="3" spans="2:20" x14ac:dyDescent="0.25">
      <c r="D3" s="12"/>
      <c r="L3" s="15"/>
      <c r="M3" s="15"/>
    </row>
    <row r="4" spans="2:20" x14ac:dyDescent="0.25">
      <c r="B4" s="80" t="s">
        <v>39</v>
      </c>
      <c r="C4" s="80"/>
      <c r="D4" s="80"/>
      <c r="E4" s="80"/>
      <c r="F4" s="80"/>
      <c r="G4" s="80"/>
      <c r="H4" s="80"/>
      <c r="I4" s="80"/>
      <c r="J4" s="80"/>
      <c r="K4" s="80"/>
    </row>
    <row r="5" spans="2:20" ht="25.5" customHeight="1" x14ac:dyDescent="0.25">
      <c r="B5" s="81"/>
      <c r="C5" s="81"/>
      <c r="D5" s="81"/>
      <c r="E5" s="81"/>
      <c r="F5" s="81"/>
      <c r="G5" s="81"/>
      <c r="H5" s="81"/>
      <c r="I5" s="81"/>
      <c r="J5" s="81"/>
      <c r="K5" s="81"/>
      <c r="L5" s="11"/>
      <c r="M5" s="11"/>
    </row>
    <row r="6" spans="2:20" ht="60" x14ac:dyDescent="0.25">
      <c r="B6" s="26" t="s">
        <v>0</v>
      </c>
      <c r="C6" s="26" t="s">
        <v>1</v>
      </c>
      <c r="D6" s="26" t="s">
        <v>2</v>
      </c>
      <c r="E6" s="29" t="s">
        <v>14</v>
      </c>
      <c r="F6" s="26" t="s">
        <v>12</v>
      </c>
      <c r="G6" s="26" t="s">
        <v>3</v>
      </c>
      <c r="H6" s="26" t="s">
        <v>4</v>
      </c>
      <c r="I6" s="42" t="s">
        <v>16</v>
      </c>
      <c r="J6" s="42" t="s">
        <v>19</v>
      </c>
      <c r="K6" s="44" t="s">
        <v>11</v>
      </c>
      <c r="L6" s="9" t="s">
        <v>13</v>
      </c>
      <c r="O6" s="76" t="s">
        <v>83</v>
      </c>
      <c r="P6" s="77"/>
      <c r="Q6" s="77"/>
      <c r="R6" s="77"/>
      <c r="S6" s="77"/>
      <c r="T6" s="78"/>
    </row>
    <row r="7" spans="2:20" ht="15" customHeight="1" x14ac:dyDescent="0.25">
      <c r="B7" s="27">
        <v>1</v>
      </c>
      <c r="C7" s="1" t="s">
        <v>48</v>
      </c>
      <c r="D7" s="1" t="s">
        <v>38</v>
      </c>
      <c r="E7" s="90" t="s">
        <v>99</v>
      </c>
      <c r="F7" s="93" t="s">
        <v>98</v>
      </c>
      <c r="G7" s="6" t="s">
        <v>56</v>
      </c>
      <c r="H7" s="56">
        <v>96859466</v>
      </c>
      <c r="I7" s="43">
        <v>0</v>
      </c>
      <c r="J7" s="43">
        <f>I7*2</f>
        <v>0</v>
      </c>
      <c r="K7" s="45">
        <v>135</v>
      </c>
      <c r="L7" s="66" t="s">
        <v>61</v>
      </c>
      <c r="O7" s="70" t="s">
        <v>84</v>
      </c>
      <c r="P7" s="70" t="s">
        <v>85</v>
      </c>
      <c r="Q7" s="70" t="s">
        <v>86</v>
      </c>
      <c r="R7" s="70" t="s">
        <v>87</v>
      </c>
      <c r="S7" s="70" t="s">
        <v>88</v>
      </c>
      <c r="T7" s="70" t="s">
        <v>89</v>
      </c>
    </row>
    <row r="8" spans="2:20" x14ac:dyDescent="0.25">
      <c r="B8" s="27">
        <v>2</v>
      </c>
      <c r="C8" s="1" t="s">
        <v>49</v>
      </c>
      <c r="D8" s="1" t="s">
        <v>54</v>
      </c>
      <c r="E8" s="91"/>
      <c r="F8" s="94"/>
      <c r="G8" s="6" t="s">
        <v>56</v>
      </c>
      <c r="H8" s="56">
        <v>51003564</v>
      </c>
      <c r="I8" s="43">
        <v>50.182000000000002</v>
      </c>
      <c r="J8" s="43">
        <f t="shared" ref="J8:J13" si="0">I8*2</f>
        <v>100.364</v>
      </c>
      <c r="K8" s="45">
        <v>60</v>
      </c>
      <c r="L8" s="67" t="s">
        <v>65</v>
      </c>
      <c r="O8" s="1" t="s">
        <v>90</v>
      </c>
      <c r="P8" s="1" t="s">
        <v>91</v>
      </c>
      <c r="Q8" s="6" t="s">
        <v>92</v>
      </c>
      <c r="R8" s="6" t="s">
        <v>93</v>
      </c>
      <c r="S8" s="1" t="s">
        <v>94</v>
      </c>
      <c r="T8" s="1" t="s">
        <v>95</v>
      </c>
    </row>
    <row r="9" spans="2:20" x14ac:dyDescent="0.25">
      <c r="B9" s="27">
        <v>3</v>
      </c>
      <c r="C9" s="1" t="s">
        <v>50</v>
      </c>
      <c r="D9" s="1" t="s">
        <v>81</v>
      </c>
      <c r="E9" s="91"/>
      <c r="F9" s="94"/>
      <c r="G9" s="6" t="s">
        <v>56</v>
      </c>
      <c r="H9" s="56">
        <v>40796247</v>
      </c>
      <c r="I9" s="43">
        <v>45.033999999999999</v>
      </c>
      <c r="J9" s="43">
        <f t="shared" si="0"/>
        <v>90.067999999999998</v>
      </c>
      <c r="K9" s="45">
        <v>35</v>
      </c>
      <c r="L9" s="66" t="s">
        <v>82</v>
      </c>
    </row>
    <row r="10" spans="2:20" x14ac:dyDescent="0.25">
      <c r="B10" s="27">
        <v>4</v>
      </c>
      <c r="C10" s="1" t="s">
        <v>51</v>
      </c>
      <c r="D10" s="1" t="s">
        <v>81</v>
      </c>
      <c r="E10" s="91"/>
      <c r="F10" s="94"/>
      <c r="G10" s="6" t="s">
        <v>68</v>
      </c>
      <c r="H10" s="56">
        <v>51164609</v>
      </c>
      <c r="I10" s="43">
        <v>0.128</v>
      </c>
      <c r="J10" s="43">
        <f t="shared" si="0"/>
        <v>0.25600000000000001</v>
      </c>
      <c r="K10" s="45">
        <v>22</v>
      </c>
      <c r="L10" s="67" t="s">
        <v>69</v>
      </c>
      <c r="O10" s="76" t="s">
        <v>96</v>
      </c>
      <c r="P10" s="77"/>
      <c r="Q10" s="77"/>
      <c r="R10" s="77"/>
      <c r="S10" s="77"/>
    </row>
    <row r="11" spans="2:20" x14ac:dyDescent="0.25">
      <c r="B11" s="27">
        <v>5</v>
      </c>
      <c r="C11" s="1" t="s">
        <v>63</v>
      </c>
      <c r="D11" s="1" t="s">
        <v>55</v>
      </c>
      <c r="E11" s="91"/>
      <c r="F11" s="94"/>
      <c r="G11" s="6" t="s">
        <v>56</v>
      </c>
      <c r="H11" s="56">
        <v>42203688</v>
      </c>
      <c r="I11" s="43">
        <v>100.94199999999999</v>
      </c>
      <c r="J11" s="43">
        <f t="shared" si="0"/>
        <v>201.88399999999999</v>
      </c>
      <c r="K11" s="45">
        <v>80</v>
      </c>
      <c r="L11" s="66" t="s">
        <v>62</v>
      </c>
      <c r="O11" s="70" t="s">
        <v>84</v>
      </c>
      <c r="P11" s="70" t="s">
        <v>85</v>
      </c>
      <c r="Q11" s="70" t="s">
        <v>86</v>
      </c>
      <c r="R11" s="70" t="s">
        <v>87</v>
      </c>
      <c r="S11" s="70" t="s">
        <v>88</v>
      </c>
    </row>
    <row r="12" spans="2:20" ht="15" customHeight="1" x14ac:dyDescent="0.25">
      <c r="B12" s="27">
        <v>6</v>
      </c>
      <c r="C12" s="1" t="s">
        <v>52</v>
      </c>
      <c r="D12" s="1" t="s">
        <v>81</v>
      </c>
      <c r="E12" s="91"/>
      <c r="F12" s="94"/>
      <c r="G12" s="6" t="s">
        <v>68</v>
      </c>
      <c r="H12" s="56">
        <v>43267622</v>
      </c>
      <c r="I12" s="43">
        <v>2.2410000000000001</v>
      </c>
      <c r="J12" s="43">
        <f t="shared" si="0"/>
        <v>4.4820000000000002</v>
      </c>
      <c r="K12" s="45">
        <v>9</v>
      </c>
      <c r="L12" s="66" t="s">
        <v>67</v>
      </c>
      <c r="O12" s="1" t="s">
        <v>90</v>
      </c>
      <c r="P12" s="1" t="s">
        <v>91</v>
      </c>
      <c r="Q12" s="6" t="s">
        <v>92</v>
      </c>
      <c r="R12" s="6" t="s">
        <v>93</v>
      </c>
      <c r="S12" s="1" t="s">
        <v>94</v>
      </c>
    </row>
    <row r="13" spans="2:20" x14ac:dyDescent="0.25">
      <c r="B13" s="27">
        <v>7</v>
      </c>
      <c r="C13" s="1" t="s">
        <v>64</v>
      </c>
      <c r="D13" s="1" t="s">
        <v>53</v>
      </c>
      <c r="E13" s="92"/>
      <c r="F13" s="95"/>
      <c r="G13" s="6" t="s">
        <v>68</v>
      </c>
      <c r="H13" s="56">
        <v>11375019</v>
      </c>
      <c r="I13" s="43">
        <v>6.3360000000000003</v>
      </c>
      <c r="J13" s="43">
        <f t="shared" si="0"/>
        <v>12.672000000000001</v>
      </c>
      <c r="K13" s="45">
        <v>9</v>
      </c>
      <c r="L13" s="66" t="s">
        <v>75</v>
      </c>
      <c r="M13" t="s">
        <v>101</v>
      </c>
    </row>
    <row r="14" spans="2:20" x14ac:dyDescent="0.25">
      <c r="F14" s="31"/>
      <c r="G14" s="46"/>
      <c r="H14" s="58" t="s">
        <v>10</v>
      </c>
      <c r="I14" s="73">
        <f>SUM(I7:I13)</f>
        <v>204.86300000000003</v>
      </c>
      <c r="J14" s="73">
        <f>SUM(J7:J13)</f>
        <v>409.72600000000006</v>
      </c>
      <c r="K14" s="16"/>
    </row>
    <row r="15" spans="2:20" x14ac:dyDescent="0.25">
      <c r="F15" s="31"/>
      <c r="G15" s="46"/>
      <c r="H15" s="16"/>
      <c r="I15" s="53"/>
      <c r="J15" s="53"/>
      <c r="K15" s="16"/>
    </row>
    <row r="16" spans="2:20" x14ac:dyDescent="0.25">
      <c r="C16" s="17"/>
    </row>
    <row r="17" spans="5:8" x14ac:dyDescent="0.25">
      <c r="E17" s="49" t="s">
        <v>26</v>
      </c>
      <c r="F17" s="20"/>
      <c r="G17" s="73">
        <f>J14</f>
        <v>409.72600000000006</v>
      </c>
      <c r="H17" s="32" t="s">
        <v>21</v>
      </c>
    </row>
  </sheetData>
  <mergeCells count="7">
    <mergeCell ref="O6:T6"/>
    <mergeCell ref="O10:S10"/>
    <mergeCell ref="B1:K1"/>
    <mergeCell ref="B2:K2"/>
    <mergeCell ref="B4:K5"/>
    <mergeCell ref="E7:E13"/>
    <mergeCell ref="F7:F13"/>
  </mergeCells>
  <pageMargins left="0.7" right="0.7" top="0.75" bottom="0.75" header="0.3" footer="0.3"/>
  <pageSetup paperSize="8" scale="58" orientation="landscape" r:id="rId1"/>
  <ignoredErrors>
    <ignoredError sqref="L7:L9 L10:L13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15"/>
  <sheetViews>
    <sheetView zoomScale="85" zoomScaleNormal="85" workbookViewId="0">
      <selection activeCell="D39" sqref="D39"/>
    </sheetView>
  </sheetViews>
  <sheetFormatPr defaultRowHeight="15" x14ac:dyDescent="0.25"/>
  <cols>
    <col min="1" max="1" width="4.7109375" customWidth="1"/>
    <col min="2" max="2" width="4.5703125" customWidth="1"/>
    <col min="3" max="3" width="21.28515625" bestFit="1" customWidth="1"/>
    <col min="4" max="4" width="50" customWidth="1"/>
    <col min="5" max="5" width="25.28515625" customWidth="1"/>
    <col min="6" max="6" width="13.7109375" bestFit="1" customWidth="1"/>
    <col min="7" max="7" width="7.85546875" bestFit="1" customWidth="1"/>
    <col min="8" max="8" width="14.28515625" bestFit="1" customWidth="1"/>
    <col min="9" max="9" width="15.140625" bestFit="1" customWidth="1"/>
    <col min="10" max="10" width="11.5703125" bestFit="1" customWidth="1"/>
    <col min="11" max="11" width="8.7109375" bestFit="1" customWidth="1"/>
    <col min="12" max="12" width="19.5703125" bestFit="1" customWidth="1"/>
    <col min="13" max="13" width="4" customWidth="1"/>
    <col min="14" max="14" width="36.140625" bestFit="1" customWidth="1"/>
    <col min="15" max="15" width="18.140625" bestFit="1" customWidth="1"/>
    <col min="16" max="16" width="9" customWidth="1"/>
    <col min="17" max="17" width="14.42578125" bestFit="1" customWidth="1"/>
    <col min="18" max="18" width="7.7109375" bestFit="1" customWidth="1"/>
    <col min="19" max="19" width="13.42578125" bestFit="1" customWidth="1"/>
  </cols>
  <sheetData>
    <row r="1" spans="2:19" x14ac:dyDescent="0.25">
      <c r="B1" s="79" t="s">
        <v>24</v>
      </c>
      <c r="C1" s="79"/>
      <c r="D1" s="79"/>
      <c r="E1" s="79"/>
      <c r="F1" s="79"/>
      <c r="G1" s="79"/>
      <c r="H1" s="79"/>
      <c r="I1" s="79"/>
      <c r="J1" s="79"/>
      <c r="K1" s="79"/>
    </row>
    <row r="2" spans="2:19" x14ac:dyDescent="0.25">
      <c r="B2" s="79" t="s">
        <v>30</v>
      </c>
      <c r="C2" s="79"/>
      <c r="D2" s="79"/>
      <c r="E2" s="79"/>
      <c r="F2" s="79"/>
      <c r="G2" s="79"/>
      <c r="H2" s="79"/>
      <c r="I2" s="79"/>
      <c r="J2" s="79"/>
      <c r="K2" s="79"/>
    </row>
    <row r="4" spans="2:19" x14ac:dyDescent="0.25">
      <c r="B4" s="80" t="s">
        <v>40</v>
      </c>
      <c r="C4" s="80"/>
      <c r="D4" s="80"/>
      <c r="E4" s="80"/>
      <c r="F4" s="80"/>
      <c r="G4" s="80"/>
      <c r="H4" s="80"/>
      <c r="I4" s="80"/>
      <c r="J4" s="80"/>
      <c r="K4" s="80"/>
      <c r="L4" s="18"/>
    </row>
    <row r="5" spans="2:19" ht="20.25" customHeight="1" x14ac:dyDescent="0.25">
      <c r="B5" s="81"/>
      <c r="C5" s="81"/>
      <c r="D5" s="81"/>
      <c r="E5" s="81"/>
      <c r="F5" s="81"/>
      <c r="G5" s="81"/>
      <c r="H5" s="81"/>
      <c r="I5" s="81"/>
      <c r="J5" s="81"/>
      <c r="K5" s="81"/>
    </row>
    <row r="6" spans="2:19" ht="58.5" customHeight="1" x14ac:dyDescent="0.25">
      <c r="B6" s="54" t="s">
        <v>0</v>
      </c>
      <c r="C6" s="54" t="s">
        <v>1</v>
      </c>
      <c r="D6" s="54" t="s">
        <v>2</v>
      </c>
      <c r="E6" s="30" t="s">
        <v>14</v>
      </c>
      <c r="F6" s="51" t="s">
        <v>18</v>
      </c>
      <c r="G6" s="54" t="s">
        <v>3</v>
      </c>
      <c r="H6" s="54" t="s">
        <v>4</v>
      </c>
      <c r="I6" s="74" t="s">
        <v>16</v>
      </c>
      <c r="J6" s="74" t="s">
        <v>19</v>
      </c>
      <c r="K6" s="55" t="s">
        <v>11</v>
      </c>
      <c r="L6" s="19" t="s">
        <v>13</v>
      </c>
      <c r="N6" s="76" t="s">
        <v>83</v>
      </c>
      <c r="O6" s="77"/>
      <c r="P6" s="77"/>
      <c r="Q6" s="77"/>
      <c r="R6" s="77"/>
      <c r="S6" s="78"/>
    </row>
    <row r="7" spans="2:19" x14ac:dyDescent="0.25">
      <c r="B7" s="24" t="s">
        <v>5</v>
      </c>
      <c r="C7" s="2" t="s">
        <v>41</v>
      </c>
      <c r="D7" s="3" t="s">
        <v>42</v>
      </c>
      <c r="E7" s="96" t="s">
        <v>97</v>
      </c>
      <c r="F7" s="97" t="s">
        <v>100</v>
      </c>
      <c r="G7" s="9" t="s">
        <v>66</v>
      </c>
      <c r="H7" s="57">
        <v>96861108</v>
      </c>
      <c r="I7" s="43">
        <v>208.03899999999999</v>
      </c>
      <c r="J7" s="43">
        <f>I7*2</f>
        <v>416.07799999999997</v>
      </c>
      <c r="K7" s="47">
        <v>90</v>
      </c>
      <c r="L7" s="64" t="s">
        <v>72</v>
      </c>
      <c r="M7" s="7"/>
      <c r="N7" s="70" t="s">
        <v>84</v>
      </c>
      <c r="O7" s="70" t="s">
        <v>85</v>
      </c>
      <c r="P7" s="70" t="s">
        <v>86</v>
      </c>
      <c r="Q7" s="70" t="s">
        <v>87</v>
      </c>
      <c r="R7" s="70" t="s">
        <v>88</v>
      </c>
      <c r="S7" s="70" t="s">
        <v>89</v>
      </c>
    </row>
    <row r="8" spans="2:19" x14ac:dyDescent="0.25">
      <c r="B8" s="24" t="s">
        <v>6</v>
      </c>
      <c r="C8" s="5" t="s">
        <v>43</v>
      </c>
      <c r="D8" s="5" t="s">
        <v>44</v>
      </c>
      <c r="E8" s="96"/>
      <c r="F8" s="98"/>
      <c r="G8" s="9" t="s">
        <v>66</v>
      </c>
      <c r="H8" s="57">
        <v>51161342</v>
      </c>
      <c r="I8" s="43">
        <v>101.17</v>
      </c>
      <c r="J8" s="43">
        <f t="shared" ref="J8:J11" si="0">I8*2</f>
        <v>202.34</v>
      </c>
      <c r="K8" s="40">
        <v>70</v>
      </c>
      <c r="L8" s="64" t="s">
        <v>70</v>
      </c>
      <c r="N8" s="1" t="s">
        <v>90</v>
      </c>
      <c r="O8" s="1" t="s">
        <v>91</v>
      </c>
      <c r="P8" s="6" t="s">
        <v>92</v>
      </c>
      <c r="Q8" s="6" t="s">
        <v>93</v>
      </c>
      <c r="R8" s="1" t="s">
        <v>94</v>
      </c>
      <c r="S8" s="1" t="s">
        <v>95</v>
      </c>
    </row>
    <row r="9" spans="2:19" x14ac:dyDescent="0.25">
      <c r="B9" s="24" t="s">
        <v>7</v>
      </c>
      <c r="C9" s="4" t="s">
        <v>45</v>
      </c>
      <c r="D9" s="5" t="s">
        <v>46</v>
      </c>
      <c r="E9" s="96"/>
      <c r="F9" s="98"/>
      <c r="G9" s="9" t="s">
        <v>66</v>
      </c>
      <c r="H9" s="57">
        <v>51159729</v>
      </c>
      <c r="I9" s="43">
        <v>121.342</v>
      </c>
      <c r="J9" s="43">
        <f t="shared" si="0"/>
        <v>242.684</v>
      </c>
      <c r="K9" s="40">
        <v>70</v>
      </c>
      <c r="L9" s="65" t="s">
        <v>71</v>
      </c>
    </row>
    <row r="10" spans="2:19" ht="15" customHeight="1" x14ac:dyDescent="0.25">
      <c r="B10" s="24" t="s">
        <v>8</v>
      </c>
      <c r="C10" s="5" t="s">
        <v>47</v>
      </c>
      <c r="D10" s="5" t="s">
        <v>44</v>
      </c>
      <c r="E10" s="96"/>
      <c r="F10" s="98"/>
      <c r="G10" s="9" t="s">
        <v>66</v>
      </c>
      <c r="H10" s="57">
        <v>11396658</v>
      </c>
      <c r="I10" s="43">
        <v>4.0629999999999997</v>
      </c>
      <c r="J10" s="43">
        <f t="shared" si="0"/>
        <v>8.1259999999999994</v>
      </c>
      <c r="K10" s="40">
        <v>9</v>
      </c>
      <c r="L10" s="67" t="s">
        <v>73</v>
      </c>
      <c r="N10" s="76" t="s">
        <v>96</v>
      </c>
      <c r="O10" s="77"/>
      <c r="P10" s="77"/>
      <c r="Q10" s="77"/>
      <c r="R10" s="77"/>
    </row>
    <row r="11" spans="2:19" ht="15" customHeight="1" x14ac:dyDescent="0.25">
      <c r="B11" s="24" t="s">
        <v>9</v>
      </c>
      <c r="C11" s="5" t="s">
        <v>47</v>
      </c>
      <c r="D11" s="5" t="s">
        <v>46</v>
      </c>
      <c r="E11" s="96"/>
      <c r="F11" s="99"/>
      <c r="G11" s="9" t="s">
        <v>66</v>
      </c>
      <c r="H11" s="57">
        <v>10082800</v>
      </c>
      <c r="I11" s="43">
        <v>1.9810000000000001</v>
      </c>
      <c r="J11" s="43">
        <f t="shared" si="0"/>
        <v>3.9620000000000002</v>
      </c>
      <c r="K11" s="40">
        <v>9</v>
      </c>
      <c r="L11" s="65" t="s">
        <v>74</v>
      </c>
      <c r="N11" s="70" t="s">
        <v>84</v>
      </c>
      <c r="O11" s="70" t="s">
        <v>85</v>
      </c>
      <c r="P11" s="70" t="s">
        <v>86</v>
      </c>
      <c r="Q11" s="70" t="s">
        <v>87</v>
      </c>
      <c r="R11" s="70" t="s">
        <v>88</v>
      </c>
    </row>
    <row r="12" spans="2:19" x14ac:dyDescent="0.25">
      <c r="C12" s="10"/>
      <c r="H12" s="58" t="s">
        <v>10</v>
      </c>
      <c r="I12" s="73">
        <f>SUM(I7:I11)</f>
        <v>436.59499999999997</v>
      </c>
      <c r="J12" s="73">
        <f>SUM(J7:J11)</f>
        <v>873.18999999999994</v>
      </c>
      <c r="N12" s="1" t="s">
        <v>90</v>
      </c>
      <c r="O12" s="1" t="s">
        <v>91</v>
      </c>
      <c r="P12" s="6" t="s">
        <v>92</v>
      </c>
      <c r="Q12" s="6" t="s">
        <v>93</v>
      </c>
      <c r="R12" s="1" t="s">
        <v>94</v>
      </c>
    </row>
    <row r="15" spans="2:19" x14ac:dyDescent="0.25">
      <c r="G15" s="32" t="s">
        <v>27</v>
      </c>
      <c r="H15" s="32"/>
      <c r="I15" s="75">
        <f>SUM(J7:J11)</f>
        <v>873.18999999999994</v>
      </c>
      <c r="J15" s="32" t="s">
        <v>21</v>
      </c>
    </row>
  </sheetData>
  <mergeCells count="7">
    <mergeCell ref="N6:S6"/>
    <mergeCell ref="N10:R10"/>
    <mergeCell ref="B1:K1"/>
    <mergeCell ref="B2:K2"/>
    <mergeCell ref="B4:K5"/>
    <mergeCell ref="E7:E11"/>
    <mergeCell ref="F7:F11"/>
  </mergeCells>
  <pageMargins left="0.51181102362204722" right="0.51181102362204722" top="0.74803149606299213" bottom="0.74803149606299213" header="0.31496062992125984" footer="0.31496062992125984"/>
  <pageSetup paperSize="9" scale="43" orientation="landscape" r:id="rId1"/>
  <ignoredErrors>
    <ignoredError sqref="L7:L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B-UEP</vt:lpstr>
      <vt:lpstr>C-UEP</vt:lpstr>
      <vt:lpstr>G-UEP</vt:lpstr>
    </vt:vector>
  </TitlesOfParts>
  <Company>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Sebastian Krzyżaniak</cp:lastModifiedBy>
  <cp:lastPrinted>2022-02-10T09:05:13Z</cp:lastPrinted>
  <dcterms:created xsi:type="dcterms:W3CDTF">2011-10-27T06:39:45Z</dcterms:created>
  <dcterms:modified xsi:type="dcterms:W3CDTF">2022-08-12T10:44:34Z</dcterms:modified>
</cp:coreProperties>
</file>