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zadanie 1-8" sheetId="1" r:id="rId1"/>
    <sheet name="zadanie 9" sheetId="2" r:id="rId2"/>
  </sheets>
  <definedNames>
    <definedName name="a" localSheetId="0">'zadanie 1-8'!$A$1:$M$44</definedName>
    <definedName name="b" localSheetId="0">'zadanie 1-8'!$A$1:$M$44</definedName>
    <definedName name="d" localSheetId="0">'zadanie 1-8'!$A$1:$M$44</definedName>
    <definedName name="_xlnm.Print_Area" localSheetId="0">'zadanie 1-8'!$A$1:$M$44</definedName>
    <definedName name="Print_Area" localSheetId="0">'zadanie 1-8'!$A$1:$M$44</definedName>
    <definedName name="Print_Area" localSheetId="1">'zadanie 9'!$A$1:$M$11</definedName>
  </definedNames>
  <calcPr calcId="144525"/>
</workbook>
</file>

<file path=xl/calcChain.xml><?xml version="1.0" encoding="utf-8"?>
<calcChain xmlns="http://schemas.openxmlformats.org/spreadsheetml/2006/main">
  <c r="K9" i="2" l="1"/>
  <c r="K43" i="1"/>
  <c r="K38" i="1"/>
  <c r="K35" i="1"/>
  <c r="K32" i="1"/>
  <c r="K29" i="1"/>
  <c r="K26" i="1"/>
  <c r="K23" i="1"/>
  <c r="K20" i="1"/>
  <c r="K8" i="2" l="1"/>
  <c r="J8" i="2"/>
  <c r="L8" i="2" s="1"/>
  <c r="K7" i="2"/>
  <c r="J7" i="2"/>
  <c r="L7" i="2" s="1"/>
  <c r="K6" i="2"/>
  <c r="J6" i="2"/>
  <c r="L6" i="2" s="1"/>
  <c r="K5" i="2"/>
  <c r="J5" i="2"/>
  <c r="L5" i="2" s="1"/>
  <c r="L9" i="2" l="1"/>
  <c r="J42" i="1" l="1"/>
  <c r="L42" i="1" s="1"/>
  <c r="K42" i="1"/>
  <c r="K41" i="1" l="1"/>
  <c r="J41" i="1"/>
  <c r="L41" i="1" s="1"/>
  <c r="L43" i="1" s="1"/>
  <c r="J38" i="1"/>
  <c r="L38" i="1" s="1"/>
  <c r="J32" i="1"/>
  <c r="L32" i="1" s="1"/>
  <c r="J29" i="1"/>
  <c r="L29" i="1" s="1"/>
  <c r="J26" i="1"/>
  <c r="L26" i="1" s="1"/>
  <c r="J23" i="1"/>
  <c r="L23" i="1" s="1"/>
  <c r="J35" i="1"/>
  <c r="L35" i="1" s="1"/>
  <c r="J6" i="1"/>
  <c r="L6" i="1" s="1"/>
  <c r="K6" i="1"/>
  <c r="J7" i="1"/>
  <c r="L7" i="1" s="1"/>
  <c r="K7" i="1"/>
  <c r="J8" i="1"/>
  <c r="L8" i="1" s="1"/>
  <c r="K8" i="1"/>
  <c r="J9" i="1"/>
  <c r="L9" i="1" s="1"/>
  <c r="K9" i="1"/>
  <c r="J10" i="1"/>
  <c r="L10" i="1" s="1"/>
  <c r="K10" i="1"/>
  <c r="J11" i="1"/>
  <c r="L11" i="1" s="1"/>
  <c r="K11" i="1"/>
  <c r="J12" i="1"/>
  <c r="L12" i="1" s="1"/>
  <c r="K12" i="1"/>
  <c r="J13" i="1"/>
  <c r="L13" i="1" s="1"/>
  <c r="K13" i="1"/>
  <c r="J14" i="1"/>
  <c r="L14" i="1" s="1"/>
  <c r="K14" i="1"/>
  <c r="J15" i="1"/>
  <c r="L15" i="1" s="1"/>
  <c r="K15" i="1"/>
  <c r="J16" i="1"/>
  <c r="L16" i="1" s="1"/>
  <c r="K16" i="1"/>
  <c r="J17" i="1"/>
  <c r="L17" i="1" s="1"/>
  <c r="K17" i="1"/>
  <c r="J18" i="1"/>
  <c r="L18" i="1" s="1"/>
  <c r="K18" i="1"/>
  <c r="J19" i="1"/>
  <c r="L19" i="1" s="1"/>
  <c r="K19" i="1"/>
  <c r="K5" i="1"/>
  <c r="J5" i="1"/>
  <c r="L5" i="1" s="1"/>
  <c r="L20" i="1" l="1"/>
</calcChain>
</file>

<file path=xl/sharedStrings.xml><?xml version="1.0" encoding="utf-8"?>
<sst xmlns="http://schemas.openxmlformats.org/spreadsheetml/2006/main" count="114" uniqueCount="77">
  <si>
    <t>L.p.</t>
  </si>
  <si>
    <t xml:space="preserve">rozmiar/wielkość </t>
  </si>
  <si>
    <t>Pełen kod towaru</t>
  </si>
  <si>
    <t>Producent</t>
  </si>
  <si>
    <t>J.M</t>
  </si>
  <si>
    <t>Ilość oferow.</t>
  </si>
  <si>
    <t xml:space="preserve"> % VAT</t>
  </si>
  <si>
    <t>szt.</t>
  </si>
  <si>
    <t>ZADANIE 2</t>
  </si>
  <si>
    <t>Butelka Redon plastyk sterylna</t>
  </si>
  <si>
    <t>400ml</t>
  </si>
  <si>
    <t>szt</t>
  </si>
  <si>
    <t>Harmonijkowa mini butelka (płaska) do drenażu niskociśnieniowego (podciśnienie od 200mbar)uniwersalna końcówka z gwintem do połaczenia z drenem Redona Ch8. Dren dł. 500mm z naprzemienną perforacją o dł. 150mm jałowy np.. Zarys 21636 50ml</t>
  </si>
  <si>
    <t xml:space="preserve"> Dren do drenażu ran pooperacyjnych - sterylny, nitka radiacyjna na całej długości drenu, wykonany z medycznego PCV, długość 70-80cm, dokładna perforacja, otwory umożliwiające utrzymanie stałej siły odsysania na całej długości perforacji, pakowane podwójnie w wew. Worek foliowy oraz zew. Opakowanie folia/papier, pakowane prosto</t>
  </si>
  <si>
    <t>CH-12</t>
  </si>
  <si>
    <t>Dren do drenażu ran pooperacyjnych - sterylny, nitka radiacyjna na całej długości drenu, wykonany z medycznego PCV, długość 75-100cm, dokładna perforacja, otwory umożliwiające utrzymanie stałej siły odsysania na całej długości perforacji, pakowane podwójnie w wew. Worek foliowy oraz zew. Opakowanie folia/papier, pakowane prosto</t>
  </si>
  <si>
    <t>CH-14</t>
  </si>
  <si>
    <t>CH-16</t>
  </si>
  <si>
    <t>CH-18</t>
  </si>
  <si>
    <t xml:space="preserve">Kanka do irygacji </t>
  </si>
  <si>
    <t>CH-24-30x300</t>
  </si>
  <si>
    <t xml:space="preserve">Dren brzuszny silikonowany 40cm </t>
  </si>
  <si>
    <t>Fr-20-36</t>
  </si>
  <si>
    <t xml:space="preserve">Dren Kehra  lateksowy </t>
  </si>
  <si>
    <t>Cewnik  Thorax</t>
  </si>
  <si>
    <t>Ch-28-36</t>
  </si>
  <si>
    <t>Łącznik do drenów Thorax Y</t>
  </si>
  <si>
    <t>12x12x12</t>
  </si>
  <si>
    <t>13x13x13</t>
  </si>
  <si>
    <t xml:space="preserve">Katheter do odsysania z pola operacyjnego z cienką końcówką zakrzywioną, neurochirurgiczną (pok. Worek foliowy i zewnętrzne op. typu folia-papier) </t>
  </si>
  <si>
    <t>kpl</t>
  </si>
  <si>
    <t>Katheter do odsysania z pola operacyjnego z końcówką  zakrzywioną  Yankauer (pak.worek foliowy, perforowany i zewnętrzne op. typu folia-papier)</t>
  </si>
  <si>
    <t>Cewnik Pezzera, 3 otwory boczne, podwójnie pakowany wew. worek foliowy oraz zew. Opakowanie folia/papier</t>
  </si>
  <si>
    <t>CH-28-34</t>
  </si>
  <si>
    <t>op.</t>
  </si>
  <si>
    <t>ZADANIE 5</t>
  </si>
  <si>
    <t xml:space="preserve">Zgłębnik Fogarty'ego </t>
  </si>
  <si>
    <t>CH-2-7/80</t>
  </si>
  <si>
    <t>Zestaw pojedynczej elektrody systemu ablacji, dł. 20cm, ekspozycja 3cm, kompatybilny z technologią Cool - Tip Valleylab (skład zestawu: pojedyncza elektroda, 2 płytki uziemiające, zestaw przewodów doprowadzających i odprowadzających)</t>
  </si>
  <si>
    <t>Elektroda ostrzowa wydłużona</t>
  </si>
  <si>
    <t>dł. całkowita 15,2cm, dł. ostrza 1,9cm, do trzpienia o średnicy 2,4mm</t>
  </si>
  <si>
    <t xml:space="preserve">Przyrząd laparoskopowy do wyciągania tkanek o śr. 12mm, worek o pojemności 1500-1600ml, dł trzonu 29-29,5cm. Nie zawiera lateksu.Worek schowany w aplikatorze, który wprowadzany jest do trokara. </t>
  </si>
  <si>
    <t xml:space="preserve">Przyrząd laparoskopowy do wyciągania tkanek o średnicy 10mm,worek o pojemności 200 lub 225ml nie zawierajacy lateksu. Worek schowany w aplikatorze, który wprowadzany jest do trokara. </t>
  </si>
  <si>
    <t>Stripery</t>
  </si>
  <si>
    <t>6x100mm lub 5x100mm</t>
  </si>
  <si>
    <t>Futerał do końcówek elektrochirurgicznych jednorazowy sterylny a 50szt</t>
  </si>
  <si>
    <t xml:space="preserve">CH 8-18 80x5 </t>
  </si>
  <si>
    <t xml:space="preserve"> Dren do drenażu ran pooperacyjnych - sterylny, nitka radiacyjna na całej długości drenu, wykonany z medycznego PCV, długość 75- 100cm, dokładna perforacja, otwory umożliwiające utrzymanie stałej siły odsysania na całej długości perforacji, pakowane podwójnie w wew. worek foliowy oraz zew. opakowanie folia/papier, pakowane prosto</t>
  </si>
  <si>
    <t>Końcówka do ssaka neurochirurgicznego z układem czyszczącym typu Chicago Tip</t>
  </si>
  <si>
    <t>Rozmiar 12F</t>
  </si>
  <si>
    <t>Nazwa materiału 2022 - 2023</t>
  </si>
  <si>
    <t>cena netto</t>
  </si>
  <si>
    <t>cena brutto</t>
  </si>
  <si>
    <t>wartość brutto</t>
  </si>
  <si>
    <t>wartość netto</t>
  </si>
  <si>
    <t>razem</t>
  </si>
  <si>
    <t xml:space="preserve">wartość netto </t>
  </si>
  <si>
    <r>
      <t>Proteza naczyniowa dziana, prosta , niezbrojone, uszczelniana kolagenem, jednostronnie zewnętrznie welurowana z dodatkowym odwróconym splotem, standardowa gr. ściany 0,49 mm; przepuszczalnosc do 5 ml/cm2/min, przeciwdrobnoustrojom,</t>
    </r>
    <r>
      <rPr>
        <b/>
        <sz val="10"/>
        <rFont val="Calibri"/>
        <family val="2"/>
        <charset val="238"/>
      </rPr>
      <t xml:space="preserve"> impregnowane solami srebra</t>
    </r>
    <r>
      <rPr>
        <sz val="10"/>
        <rFont val="Calibri"/>
        <family val="2"/>
        <charset val="238"/>
      </rPr>
      <t xml:space="preserve"> - srebro uwalnia się najaktywniej w przeciągu pierwszych 24 godzin i utrzymuje do miesiąca czasu od momentu wszczepienia protezy; triklosan uwalnia się najaktywniej w przeciągu pierwszych 24 godz po inplantacji i utrzymuje do 6 dni od czasu wszczepienia protezy</t>
    </r>
  </si>
  <si>
    <r>
      <t xml:space="preserve">Proteza naczyniowa dziana, rozwidlona , niezbrojone, uszczelniana kolagenem, jednostronnie zewnętrznie welurowana z dodatkowym odwróconym splotem, standardowa gr. ściany 0,49 mm; przepuszczalnosc do 5 ml/cm2/min, przeciwdrobnoustrojm, </t>
    </r>
    <r>
      <rPr>
        <b/>
        <sz val="10"/>
        <rFont val="Calibri"/>
        <family val="2"/>
        <charset val="238"/>
      </rPr>
      <t>impregnowane solam</t>
    </r>
    <r>
      <rPr>
        <sz val="10"/>
        <rFont val="Calibri"/>
        <family val="2"/>
        <charset val="238"/>
      </rPr>
      <t>i</t>
    </r>
    <r>
      <rPr>
        <b/>
        <sz val="10"/>
        <rFont val="Calibri"/>
        <family val="2"/>
        <charset val="238"/>
      </rPr>
      <t xml:space="preserve"> srebra </t>
    </r>
    <r>
      <rPr>
        <sz val="10"/>
        <rFont val="Calibri"/>
        <family val="2"/>
        <charset val="238"/>
      </rPr>
      <t xml:space="preserve"> -srebro uwalnia się najaktywniej w przebiegu pierwszych 24 godzin i utrzymuje się do miesiąca czasu od momentu wszczepienia protezy triklosan uwalnia się najaktywniej w przeciągu pierwszych 24 godzin po implantacji i utrzymuje do 6 dni od czasu wszczepienia protezy</t>
    </r>
  </si>
  <si>
    <r>
      <t>Łata naczyniowa dziana,poliestrowa,uszczelniana kolagenem, z dodatkowym odwróconym splotem,</t>
    </r>
    <r>
      <rPr>
        <b/>
        <sz val="10"/>
        <rFont val="Calibri"/>
        <family val="2"/>
        <charset val="238"/>
      </rPr>
      <t xml:space="preserve"> impregnowane solami srebra; </t>
    </r>
    <r>
      <rPr>
        <sz val="10"/>
        <rFont val="Calibri"/>
        <family val="2"/>
        <charset val="238"/>
      </rPr>
      <t>przepuszczalność nie większa niż 5ml/cm/min; grubość ściany 0,41 mm (ultrathin). Z markerem przez środek łaty.</t>
    </r>
  </si>
  <si>
    <t>10 x 150, 14 x 75, 25 x 100 mm</t>
  </si>
  <si>
    <t>Łata naczyniowa dziana, poliestrowa,uszczelniana kolagenem, z dodatkowo odwróconym splotem;przepuszczlność&lt; 5ml/cm2/min;łata o grubości 0,41mm (ultrathin). Łata w wersji taperowanej i prostej-do wyboru; z markerem przez środek łaty.</t>
  </si>
  <si>
    <t>6, 8,10,12,14;dł. 75-150mm</t>
  </si>
  <si>
    <t>nazwa</t>
  </si>
  <si>
    <t>RAZEM:</t>
  </si>
  <si>
    <t>Uwagi</t>
  </si>
  <si>
    <t>8mm, dł. 60-70cm</t>
  </si>
  <si>
    <t>14/7, 16/8 dł.40-50cm</t>
  </si>
  <si>
    <t>ZADANIE 1</t>
  </si>
  <si>
    <t>ZADANIE 3</t>
  </si>
  <si>
    <t>ZADANIE 4</t>
  </si>
  <si>
    <t>ZADANIE 6</t>
  </si>
  <si>
    <t>ZADANIE 7 KOMIS</t>
  </si>
  <si>
    <t>ZADANIE 8 KOMIS</t>
  </si>
  <si>
    <t>ZADANIE 9 KOMIS</t>
  </si>
  <si>
    <t xml:space="preserve">Stripery jałowe zapakowane w papier-folia, min. 5 sztuk w papier-folii,
opakowanie zbiorcze min. 50  sztuk papier-folii
</t>
  </si>
  <si>
    <t xml:space="preserve">sterylna, jednorazowego użytku, w opakowaniu papiero-folia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</si>
</sst>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u/>
      <sz val="10"/>
      <name val="Calibri"/>
      <family val="2"/>
      <charset val="238"/>
    </font>
    <font>
      <sz val="12"/>
      <name val="Calibri"/>
      <family val="2"/>
      <charset val="238"/>
    </font>
    <font>
      <sz val="10"/>
      <name val="Arial CE"/>
      <charset val="238"/>
    </font>
    <font>
      <sz val="9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5" fillId="0" borderId="0"/>
    <xf numFmtId="0" fontId="5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7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Font="1"/>
    <xf numFmtId="1" fontId="2" fillId="0" borderId="3" xfId="0" applyNumberFormat="1" applyFont="1" applyFill="1" applyBorder="1" applyAlignment="1" applyProtection="1">
      <alignment horizontal="center" vertical="top" wrapText="1"/>
    </xf>
    <xf numFmtId="0" fontId="2" fillId="0" borderId="4" xfId="0" applyNumberFormat="1" applyFont="1" applyFill="1" applyBorder="1" applyAlignment="1" applyProtection="1">
      <alignment horizontal="center" vertical="top" wrapText="1"/>
    </xf>
    <xf numFmtId="0" fontId="2" fillId="0" borderId="5" xfId="0" applyNumberFormat="1" applyFont="1" applyFill="1" applyBorder="1" applyAlignment="1" applyProtection="1">
      <alignment horizontal="center" vertical="top" wrapText="1"/>
    </xf>
    <xf numFmtId="0" fontId="4" fillId="2" borderId="0" xfId="0" applyFont="1" applyFill="1"/>
    <xf numFmtId="0" fontId="4" fillId="0" borderId="0" xfId="0" applyFont="1" applyFill="1" applyAlignment="1"/>
    <xf numFmtId="0" fontId="4" fillId="0" borderId="0" xfId="0" applyFont="1" applyFill="1"/>
    <xf numFmtId="0" fontId="4" fillId="0" borderId="4" xfId="0" applyNumberFormat="1" applyFont="1" applyFill="1" applyBorder="1" applyAlignment="1" applyProtection="1">
      <alignment horizontal="center" vertical="center" wrapText="1"/>
    </xf>
    <xf numFmtId="9" fontId="4" fillId="0" borderId="6" xfId="5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vertical="top" wrapText="1"/>
      <protection locked="0"/>
    </xf>
    <xf numFmtId="1" fontId="3" fillId="0" borderId="4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3" fontId="6" fillId="0" borderId="4" xfId="4" applyNumberFormat="1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3" fontId="3" fillId="0" borderId="4" xfId="0" applyNumberFormat="1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top" wrapText="1"/>
      <protection locked="0"/>
    </xf>
    <xf numFmtId="49" fontId="4" fillId="0" borderId="4" xfId="0" applyNumberFormat="1" applyFont="1" applyFill="1" applyBorder="1" applyAlignment="1" applyProtection="1">
      <alignment horizontal="center" vertical="center" wrapText="1"/>
    </xf>
    <xf numFmtId="2" fontId="4" fillId="0" borderId="4" xfId="0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9" fontId="4" fillId="0" borderId="4" xfId="5" applyFont="1" applyFill="1" applyBorder="1" applyAlignment="1" applyProtection="1">
      <alignment horizontal="center" vertical="center"/>
    </xf>
    <xf numFmtId="3" fontId="11" fillId="0" borderId="4" xfId="0" applyNumberFormat="1" applyFont="1" applyFill="1" applyBorder="1" applyAlignment="1" applyProtection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wrapText="1"/>
    </xf>
    <xf numFmtId="9" fontId="4" fillId="0" borderId="6" xfId="7" applyFont="1" applyFill="1" applyBorder="1" applyAlignment="1" applyProtection="1">
      <alignment horizontal="center" vertical="center"/>
    </xf>
    <xf numFmtId="0" fontId="0" fillId="3" borderId="0" xfId="0" applyFill="1" applyAlignment="1">
      <alignment horizontal="center"/>
    </xf>
    <xf numFmtId="0" fontId="3" fillId="4" borderId="0" xfId="0" applyFont="1" applyFill="1"/>
    <xf numFmtId="0" fontId="4" fillId="4" borderId="0" xfId="0" applyFont="1" applyFill="1"/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/>
    </xf>
    <xf numFmtId="9" fontId="4" fillId="0" borderId="0" xfId="5" applyFont="1" applyFill="1" applyBorder="1" applyAlignment="1" applyProtection="1">
      <alignment horizontal="center" vertical="center"/>
    </xf>
    <xf numFmtId="2" fontId="4" fillId="0" borderId="4" xfId="5" applyNumberFormat="1" applyFont="1" applyFill="1" applyBorder="1" applyAlignment="1" applyProtection="1">
      <alignment horizontal="center" vertical="center"/>
    </xf>
    <xf numFmtId="2" fontId="4" fillId="0" borderId="4" xfId="8" applyNumberFormat="1" applyFont="1" applyFill="1" applyBorder="1" applyAlignment="1" applyProtection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2" fontId="2" fillId="0" borderId="4" xfId="8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top" wrapText="1"/>
    </xf>
    <xf numFmtId="2" fontId="2" fillId="0" borderId="4" xfId="5" applyNumberFormat="1" applyFont="1" applyFill="1" applyBorder="1" applyAlignment="1" applyProtection="1">
      <alignment horizontal="center" vertical="center"/>
    </xf>
    <xf numFmtId="0" fontId="4" fillId="0" borderId="0" xfId="4" applyFont="1" applyFill="1" applyBorder="1" applyAlignment="1">
      <alignment horizontal="center" vertical="center" wrapText="1"/>
    </xf>
    <xf numFmtId="3" fontId="6" fillId="0" borderId="0" xfId="4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 applyProtection="1">
      <alignment horizontal="center" vertical="center"/>
    </xf>
    <xf numFmtId="2" fontId="4" fillId="0" borderId="6" xfId="0" applyNumberFormat="1" applyFont="1" applyFill="1" applyBorder="1" applyAlignment="1" applyProtection="1">
      <alignment horizontal="center" vertical="center"/>
    </xf>
    <xf numFmtId="2" fontId="3" fillId="0" borderId="6" xfId="0" applyNumberFormat="1" applyFont="1" applyFill="1" applyBorder="1" applyAlignment="1" applyProtection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2" fontId="11" fillId="0" borderId="6" xfId="0" applyNumberFormat="1" applyFont="1" applyFill="1" applyBorder="1" applyAlignment="1" applyProtection="1">
      <alignment horizontal="center" vertical="center"/>
    </xf>
    <xf numFmtId="2" fontId="4" fillId="0" borderId="6" xfId="3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3" fillId="0" borderId="0" xfId="0" applyFont="1" applyFill="1"/>
    <xf numFmtId="0" fontId="0" fillId="0" borderId="0" xfId="0" applyFill="1"/>
    <xf numFmtId="0" fontId="4" fillId="0" borderId="0" xfId="0" applyNumberFormat="1" applyFont="1" applyFill="1" applyAlignment="1"/>
    <xf numFmtId="0" fontId="0" fillId="0" borderId="0" xfId="0" applyFill="1" applyAlignment="1">
      <alignment horizontal="center"/>
    </xf>
    <xf numFmtId="2" fontId="2" fillId="0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 applyProtection="1">
      <alignment horizontal="center" vertical="center"/>
    </xf>
    <xf numFmtId="2" fontId="2" fillId="0" borderId="18" xfId="5" applyNumberFormat="1" applyFont="1" applyFill="1" applyBorder="1" applyAlignment="1" applyProtection="1">
      <alignment horizontal="center" vertical="center"/>
    </xf>
    <xf numFmtId="2" fontId="2" fillId="0" borderId="19" xfId="8" applyNumberFormat="1" applyFont="1" applyFill="1" applyBorder="1" applyAlignment="1" applyProtection="1">
      <alignment horizontal="center" vertical="center"/>
    </xf>
    <xf numFmtId="2" fontId="4" fillId="0" borderId="8" xfId="8" applyNumberFormat="1" applyFont="1" applyFill="1" applyBorder="1" applyAlignment="1" applyProtection="1">
      <alignment horizontal="center" vertical="center"/>
    </xf>
    <xf numFmtId="0" fontId="4" fillId="0" borderId="4" xfId="3" applyFont="1" applyFill="1" applyBorder="1" applyAlignment="1">
      <alignment horizontal="left" vertical="center" wrapText="1"/>
    </xf>
    <xf numFmtId="2" fontId="2" fillId="0" borderId="20" xfId="8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>
      <alignment horizontal="left" vertical="center" wrapText="1"/>
    </xf>
    <xf numFmtId="3" fontId="11" fillId="0" borderId="0" xfId="0" applyNumberFormat="1" applyFont="1" applyFill="1" applyBorder="1" applyAlignment="1" applyProtection="1">
      <alignment horizontal="center" vertic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1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Fill="1" applyAlignment="1">
      <alignment horizontal="center" vertical="center"/>
    </xf>
    <xf numFmtId="2" fontId="0" fillId="0" borderId="0" xfId="0" applyNumberFormat="1" applyFill="1"/>
    <xf numFmtId="2" fontId="0" fillId="0" borderId="0" xfId="8" applyNumberFormat="1" applyFont="1" applyFill="1"/>
    <xf numFmtId="164" fontId="10" fillId="0" borderId="4" xfId="8" applyNumberFormat="1" applyFont="1" applyBorder="1" applyAlignment="1">
      <alignment horizontal="center" vertical="center" wrapText="1"/>
    </xf>
    <xf numFmtId="3" fontId="4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5" applyNumberFormat="1" applyFont="1" applyFill="1" applyBorder="1" applyAlignment="1" applyProtection="1">
      <alignment horizontal="center" vertical="top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  <protection locked="0"/>
    </xf>
    <xf numFmtId="3" fontId="4" fillId="0" borderId="1" xfId="0" applyNumberFormat="1" applyFont="1" applyFill="1" applyBorder="1" applyAlignment="1" applyProtection="1">
      <alignment vertical="center" wrapText="1"/>
    </xf>
    <xf numFmtId="44" fontId="3" fillId="2" borderId="4" xfId="8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Border="1"/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9" fontId="4" fillId="5" borderId="4" xfId="5" applyFont="1" applyFill="1" applyBorder="1" applyAlignment="1" applyProtection="1">
      <alignment horizontal="center" vertical="center"/>
      <protection locked="0"/>
    </xf>
    <xf numFmtId="164" fontId="4" fillId="2" borderId="6" xfId="6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3" fontId="2" fillId="0" borderId="21" xfId="0" applyNumberFormat="1" applyFont="1" applyFill="1" applyBorder="1" applyAlignment="1" applyProtection="1">
      <alignment horizontal="center" vertical="center" wrapText="1"/>
    </xf>
    <xf numFmtId="44" fontId="3" fillId="0" borderId="4" xfId="8" applyFont="1" applyFill="1" applyBorder="1" applyAlignment="1">
      <alignment vertical="center"/>
    </xf>
    <xf numFmtId="1" fontId="4" fillId="0" borderId="0" xfId="0" applyNumberFormat="1" applyFont="1" applyFill="1" applyAlignment="1">
      <alignment horizontal="center" vertical="top"/>
    </xf>
    <xf numFmtId="1" fontId="2" fillId="0" borderId="22" xfId="0" applyNumberFormat="1" applyFont="1" applyFill="1" applyBorder="1" applyAlignment="1">
      <alignment horizontal="center" vertical="top" wrapText="1"/>
    </xf>
    <xf numFmtId="4" fontId="4" fillId="0" borderId="0" xfId="0" applyNumberFormat="1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44" fontId="3" fillId="2" borderId="0" xfId="8" applyFont="1" applyFill="1" applyBorder="1" applyAlignment="1">
      <alignment vertical="center"/>
    </xf>
    <xf numFmtId="44" fontId="10" fillId="0" borderId="23" xfId="8" applyFont="1" applyFill="1" applyBorder="1" applyAlignment="1">
      <alignment vertical="center"/>
    </xf>
    <xf numFmtId="44" fontId="10" fillId="0" borderId="22" xfId="8" applyFont="1" applyFill="1" applyBorder="1" applyAlignment="1">
      <alignment vertical="center"/>
    </xf>
    <xf numFmtId="1" fontId="4" fillId="0" borderId="4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2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1" xfId="8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" fontId="2" fillId="0" borderId="15" xfId="0" applyNumberFormat="1" applyFont="1" applyFill="1" applyBorder="1" applyAlignment="1" applyProtection="1">
      <alignment horizontal="center" vertical="top" wrapText="1"/>
    </xf>
    <xf numFmtId="0" fontId="2" fillId="0" borderId="8" xfId="0" applyNumberFormat="1" applyFont="1" applyFill="1" applyBorder="1" applyAlignment="1" applyProtection="1">
      <alignment horizontal="center" vertical="top" wrapText="1"/>
    </xf>
    <xf numFmtId="0" fontId="2" fillId="0" borderId="14" xfId="0" applyNumberFormat="1" applyFont="1" applyFill="1" applyBorder="1" applyAlignment="1" applyProtection="1">
      <alignment horizontal="center" vertical="top" wrapText="1"/>
    </xf>
    <xf numFmtId="1" fontId="2" fillId="0" borderId="2" xfId="0" applyNumberFormat="1" applyFont="1" applyFill="1" applyBorder="1" applyAlignment="1" applyProtection="1">
      <alignment horizontal="center" vertical="center" wrapText="1"/>
    </xf>
    <xf numFmtId="1" fontId="2" fillId="0" borderId="2" xfId="0" applyNumberFormat="1" applyFont="1" applyFill="1" applyBorder="1" applyAlignment="1" applyProtection="1">
      <alignment horizontal="center" vertical="top" wrapText="1"/>
    </xf>
    <xf numFmtId="0" fontId="2" fillId="0" borderId="2" xfId="8" applyNumberFormat="1" applyFont="1" applyFill="1" applyBorder="1" applyAlignment="1" applyProtection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11" fillId="0" borderId="4" xfId="0" applyNumberFormat="1" applyFont="1" applyFill="1" applyBorder="1" applyAlignment="1" applyProtection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7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3" fillId="0" borderId="0" xfId="0" applyFont="1" applyBorder="1"/>
    <xf numFmtId="0" fontId="3" fillId="0" borderId="0" xfId="0" applyFont="1" applyFill="1" applyBorder="1"/>
    <xf numFmtId="0" fontId="0" fillId="0" borderId="0" xfId="0" applyBorder="1" applyAlignment="1">
      <alignment vertical="center" wrapText="1"/>
    </xf>
    <xf numFmtId="9" fontId="2" fillId="0" borderId="1" xfId="5" applyFont="1" applyFill="1" applyBorder="1" applyAlignment="1" applyProtection="1">
      <alignment horizontal="center" vertical="center" wrapText="1"/>
      <protection locked="0"/>
    </xf>
    <xf numFmtId="44" fontId="10" fillId="0" borderId="4" xfId="8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" fontId="13" fillId="0" borderId="0" xfId="0" applyNumberFormat="1" applyFont="1" applyFill="1" applyBorder="1" applyAlignment="1" applyProtection="1">
      <alignment horizontal="center" vertical="top" wrapText="1"/>
      <protection locked="0"/>
    </xf>
    <xf numFmtId="4" fontId="13" fillId="0" borderId="5" xfId="0" applyNumberFormat="1" applyFont="1" applyFill="1" applyBorder="1" applyAlignment="1" applyProtection="1">
      <alignment horizontal="center" vertical="top" wrapText="1"/>
      <protection locked="0"/>
    </xf>
    <xf numFmtId="2" fontId="13" fillId="0" borderId="12" xfId="0" applyNumberFormat="1" applyFont="1" applyFill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4" fontId="13" fillId="0" borderId="0" xfId="0" applyNumberFormat="1" applyFont="1" applyFill="1" applyBorder="1" applyAlignment="1">
      <alignment horizontal="center" vertical="center"/>
    </xf>
    <xf numFmtId="4" fontId="14" fillId="0" borderId="6" xfId="0" applyNumberFormat="1" applyFont="1" applyBorder="1" applyAlignment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0" fontId="9" fillId="0" borderId="4" xfId="3" applyFont="1" applyFill="1" applyBorder="1" applyAlignment="1">
      <alignment horizontal="left" wrapText="1"/>
    </xf>
    <xf numFmtId="1" fontId="2" fillId="6" borderId="7" xfId="0" applyNumberFormat="1" applyFont="1" applyFill="1" applyBorder="1" applyAlignment="1" applyProtection="1">
      <alignment horizontal="center" vertical="top" wrapText="1"/>
    </xf>
    <xf numFmtId="0" fontId="0" fillId="6" borderId="13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3" xfId="3" applyNumberFormat="1" applyFont="1" applyFill="1" applyBorder="1" applyAlignment="1" applyProtection="1">
      <alignment horizontal="center" vertical="center"/>
    </xf>
    <xf numFmtId="0" fontId="2" fillId="0" borderId="6" xfId="3" applyNumberFormat="1" applyFont="1" applyFill="1" applyBorder="1" applyAlignment="1" applyProtection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7" borderId="17" xfId="0" applyNumberFormat="1" applyFont="1" applyFill="1" applyBorder="1" applyAlignment="1" applyProtection="1">
      <alignment horizontal="center" vertical="center"/>
    </xf>
    <xf numFmtId="0" fontId="2" fillId="7" borderId="13" xfId="0" applyNumberFormat="1" applyFont="1" applyFill="1" applyBorder="1" applyAlignment="1" applyProtection="1">
      <alignment horizontal="center" vertical="center"/>
    </xf>
    <xf numFmtId="0" fontId="0" fillId="7" borderId="13" xfId="0" applyFill="1" applyBorder="1" applyAlignment="1"/>
    <xf numFmtId="0" fontId="0" fillId="7" borderId="16" xfId="0" applyFill="1" applyBorder="1" applyAlignment="1"/>
    <xf numFmtId="9" fontId="2" fillId="0" borderId="0" xfId="5" applyFont="1" applyFill="1" applyBorder="1" applyAlignment="1">
      <alignment horizontal="center" vertical="top"/>
    </xf>
  </cellXfs>
  <cellStyles count="9">
    <cellStyle name="Normalny" xfId="0" builtinId="0"/>
    <cellStyle name="Normalny 2" xfId="1"/>
    <cellStyle name="Normalny 3" xfId="2"/>
    <cellStyle name="Normalny 4" xfId="3"/>
    <cellStyle name="Normalny_Arkusz1" xfId="4"/>
    <cellStyle name="Procentowy" xfId="5" builtinId="5"/>
    <cellStyle name="Procentowy 2" xfId="6"/>
    <cellStyle name="Procentowy 3" xfId="7"/>
    <cellStyle name="Walutowy" xfId="8" builtinId="4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6"/>
  <sheetViews>
    <sheetView tabSelected="1" view="pageBreakPreview" topLeftCell="A24" zoomScaleSheetLayoutView="100" workbookViewId="0">
      <selection activeCell="D32" sqref="D32"/>
    </sheetView>
  </sheetViews>
  <sheetFormatPr defaultRowHeight="12.75" x14ac:dyDescent="0.2"/>
  <cols>
    <col min="1" max="1" width="6" style="59" customWidth="1"/>
    <col min="2" max="2" width="67.85546875" style="59" customWidth="1"/>
    <col min="3" max="3" width="16" style="59" customWidth="1"/>
    <col min="4" max="4" width="10.5703125" style="59" customWidth="1"/>
    <col min="5" max="5" width="9.140625" style="78"/>
    <col min="6" max="6" width="7" style="59" customWidth="1"/>
    <col min="7" max="7" width="8.140625" style="59" customWidth="1"/>
    <col min="8" max="8" width="8.140625" style="79" customWidth="1"/>
    <col min="9" max="9" width="5.7109375" style="59" customWidth="1"/>
    <col min="10" max="10" width="9.140625" style="79" customWidth="1"/>
    <col min="11" max="11" width="16" style="80" customWidth="1"/>
    <col min="12" max="12" width="14.85546875" style="80" customWidth="1"/>
    <col min="13" max="13" width="15.85546875" style="59" customWidth="1"/>
    <col min="14" max="14" width="22.28515625" style="59" customWidth="1"/>
    <col min="15" max="55" width="9.140625" style="59"/>
  </cols>
  <sheetData>
    <row r="1" spans="1:55" s="116" customFormat="1" ht="30.75" customHeight="1" x14ac:dyDescent="0.2">
      <c r="A1" s="63" t="s">
        <v>0</v>
      </c>
      <c r="B1" s="109" t="s">
        <v>50</v>
      </c>
      <c r="C1" s="110" t="s">
        <v>1</v>
      </c>
      <c r="D1" s="110" t="s">
        <v>2</v>
      </c>
      <c r="E1" s="62" t="s">
        <v>3</v>
      </c>
      <c r="F1" s="63" t="s">
        <v>4</v>
      </c>
      <c r="G1" s="111" t="s">
        <v>5</v>
      </c>
      <c r="H1" s="62" t="s">
        <v>51</v>
      </c>
      <c r="I1" s="112" t="s">
        <v>6</v>
      </c>
      <c r="J1" s="113" t="s">
        <v>52</v>
      </c>
      <c r="K1" s="114" t="s">
        <v>54</v>
      </c>
      <c r="L1" s="114" t="s">
        <v>53</v>
      </c>
      <c r="M1" s="148" t="s">
        <v>65</v>
      </c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</row>
    <row r="2" spans="1:55" s="4" customFormat="1" x14ac:dyDescent="0.2">
      <c r="A2" s="117">
        <v>1</v>
      </c>
      <c r="B2" s="118">
        <v>2</v>
      </c>
      <c r="C2" s="119">
        <v>3</v>
      </c>
      <c r="D2" s="2">
        <v>4</v>
      </c>
      <c r="E2" s="120">
        <v>5</v>
      </c>
      <c r="F2" s="121">
        <v>6</v>
      </c>
      <c r="G2" s="121">
        <v>7</v>
      </c>
      <c r="H2" s="121">
        <v>8</v>
      </c>
      <c r="I2" s="2">
        <v>9</v>
      </c>
      <c r="J2" s="2">
        <v>10</v>
      </c>
      <c r="K2" s="122">
        <v>11</v>
      </c>
      <c r="L2" s="122">
        <v>12</v>
      </c>
      <c r="M2" s="121">
        <v>13</v>
      </c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</row>
    <row r="3" spans="1:55" s="4" customFormat="1" x14ac:dyDescent="0.2">
      <c r="A3" s="150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2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</row>
    <row r="4" spans="1:55" s="37" customFormat="1" ht="21.75" customHeight="1" x14ac:dyDescent="0.2">
      <c r="A4" s="153" t="s">
        <v>68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</row>
    <row r="5" spans="1:55" s="8" customFormat="1" ht="27.75" customHeight="1" x14ac:dyDescent="0.2">
      <c r="A5" s="75">
        <v>1</v>
      </c>
      <c r="B5" s="27" t="s">
        <v>9</v>
      </c>
      <c r="C5" s="11" t="s">
        <v>10</v>
      </c>
      <c r="D5" s="11"/>
      <c r="E5" s="75"/>
      <c r="F5" s="75" t="s">
        <v>11</v>
      </c>
      <c r="G5" s="19">
        <v>4000</v>
      </c>
      <c r="H5" s="52">
        <v>0</v>
      </c>
      <c r="I5" s="12"/>
      <c r="J5" s="42">
        <f>H5*1.08</f>
        <v>0</v>
      </c>
      <c r="K5" s="43">
        <f>G5*H5</f>
        <v>0</v>
      </c>
      <c r="L5" s="43">
        <f>G5*J5</f>
        <v>0</v>
      </c>
      <c r="M5" s="13"/>
      <c r="N5" s="9"/>
      <c r="O5" s="9"/>
      <c r="P5" s="9"/>
      <c r="Q5" s="9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</row>
    <row r="6" spans="1:55" s="8" customFormat="1" ht="48" customHeight="1" x14ac:dyDescent="0.2">
      <c r="A6" s="75">
        <v>2</v>
      </c>
      <c r="B6" s="27" t="s">
        <v>12</v>
      </c>
      <c r="C6" s="11"/>
      <c r="D6" s="11"/>
      <c r="E6" s="75"/>
      <c r="F6" s="75" t="s">
        <v>11</v>
      </c>
      <c r="G6" s="19">
        <v>50</v>
      </c>
      <c r="H6" s="52">
        <v>0</v>
      </c>
      <c r="I6" s="12"/>
      <c r="J6" s="42">
        <f t="shared" ref="J6:J19" si="0">H6*1.08</f>
        <v>0</v>
      </c>
      <c r="K6" s="43">
        <f t="shared" ref="K6:K19" si="1">G6*H6</f>
        <v>0</v>
      </c>
      <c r="L6" s="43">
        <f t="shared" ref="L6:L19" si="2">G6*J6</f>
        <v>0</v>
      </c>
      <c r="M6" s="13"/>
      <c r="N6" s="9"/>
      <c r="O6" s="9"/>
      <c r="P6" s="9"/>
      <c r="Q6" s="9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</row>
    <row r="7" spans="1:55" s="8" customFormat="1" ht="81.75" customHeight="1" x14ac:dyDescent="0.2">
      <c r="A7" s="75">
        <v>3</v>
      </c>
      <c r="B7" s="27" t="s">
        <v>13</v>
      </c>
      <c r="C7" s="11" t="s">
        <v>14</v>
      </c>
      <c r="D7" s="11"/>
      <c r="E7" s="75"/>
      <c r="F7" s="75" t="s">
        <v>11</v>
      </c>
      <c r="G7" s="19">
        <v>500</v>
      </c>
      <c r="H7" s="52">
        <v>0</v>
      </c>
      <c r="I7" s="12"/>
      <c r="J7" s="42">
        <f t="shared" si="0"/>
        <v>0</v>
      </c>
      <c r="K7" s="43">
        <f t="shared" si="1"/>
        <v>0</v>
      </c>
      <c r="L7" s="43">
        <f t="shared" si="2"/>
        <v>0</v>
      </c>
      <c r="M7" s="13"/>
      <c r="N7" s="9"/>
      <c r="O7" s="9"/>
      <c r="P7" s="9"/>
      <c r="Q7" s="9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</row>
    <row r="8" spans="1:55" s="8" customFormat="1" ht="78.75" customHeight="1" x14ac:dyDescent="0.2">
      <c r="A8" s="75">
        <v>4</v>
      </c>
      <c r="B8" s="27" t="s">
        <v>15</v>
      </c>
      <c r="C8" s="11" t="s">
        <v>16</v>
      </c>
      <c r="D8" s="11"/>
      <c r="E8" s="75"/>
      <c r="F8" s="75" t="s">
        <v>11</v>
      </c>
      <c r="G8" s="19">
        <v>900</v>
      </c>
      <c r="H8" s="52">
        <v>0</v>
      </c>
      <c r="I8" s="12"/>
      <c r="J8" s="42">
        <f t="shared" si="0"/>
        <v>0</v>
      </c>
      <c r="K8" s="43">
        <f t="shared" si="1"/>
        <v>0</v>
      </c>
      <c r="L8" s="43">
        <f t="shared" si="2"/>
        <v>0</v>
      </c>
      <c r="M8" s="13"/>
      <c r="N8" s="9"/>
      <c r="O8" s="9"/>
      <c r="P8" s="9"/>
      <c r="Q8" s="9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</row>
    <row r="9" spans="1:55" s="8" customFormat="1" ht="81" customHeight="1" x14ac:dyDescent="0.2">
      <c r="A9" s="75">
        <v>5</v>
      </c>
      <c r="B9" s="27" t="s">
        <v>47</v>
      </c>
      <c r="C9" s="11" t="s">
        <v>17</v>
      </c>
      <c r="D9" s="11"/>
      <c r="E9" s="75"/>
      <c r="F9" s="75" t="s">
        <v>11</v>
      </c>
      <c r="G9" s="19">
        <v>1100</v>
      </c>
      <c r="H9" s="52">
        <v>0</v>
      </c>
      <c r="I9" s="12"/>
      <c r="J9" s="42">
        <f t="shared" si="0"/>
        <v>0</v>
      </c>
      <c r="K9" s="43">
        <f t="shared" si="1"/>
        <v>0</v>
      </c>
      <c r="L9" s="43">
        <f t="shared" si="2"/>
        <v>0</v>
      </c>
      <c r="M9" s="13"/>
      <c r="N9" s="9"/>
      <c r="O9" s="9"/>
      <c r="P9" s="9"/>
      <c r="Q9" s="9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</row>
    <row r="10" spans="1:55" s="8" customFormat="1" ht="83.25" customHeight="1" x14ac:dyDescent="0.2">
      <c r="A10" s="75">
        <v>6</v>
      </c>
      <c r="B10" s="27" t="s">
        <v>47</v>
      </c>
      <c r="C10" s="11" t="s">
        <v>18</v>
      </c>
      <c r="D10" s="11"/>
      <c r="E10" s="75"/>
      <c r="F10" s="75" t="s">
        <v>11</v>
      </c>
      <c r="G10" s="19">
        <v>50</v>
      </c>
      <c r="H10" s="52">
        <v>0</v>
      </c>
      <c r="I10" s="12"/>
      <c r="J10" s="42">
        <f t="shared" si="0"/>
        <v>0</v>
      </c>
      <c r="K10" s="43">
        <f t="shared" si="1"/>
        <v>0</v>
      </c>
      <c r="L10" s="43">
        <f t="shared" si="2"/>
        <v>0</v>
      </c>
      <c r="M10" s="13"/>
      <c r="N10" s="9"/>
      <c r="O10" s="9"/>
      <c r="P10" s="9"/>
      <c r="Q10" s="9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</row>
    <row r="11" spans="1:55" s="8" customFormat="1" ht="24" customHeight="1" x14ac:dyDescent="0.2">
      <c r="A11" s="75">
        <v>7</v>
      </c>
      <c r="B11" s="27" t="s">
        <v>19</v>
      </c>
      <c r="C11" s="11" t="s">
        <v>20</v>
      </c>
      <c r="D11" s="11"/>
      <c r="E11" s="75"/>
      <c r="F11" s="75" t="s">
        <v>11</v>
      </c>
      <c r="G11" s="19">
        <v>50</v>
      </c>
      <c r="H11" s="52">
        <v>0</v>
      </c>
      <c r="I11" s="12"/>
      <c r="J11" s="42">
        <f t="shared" si="0"/>
        <v>0</v>
      </c>
      <c r="K11" s="43">
        <f t="shared" si="1"/>
        <v>0</v>
      </c>
      <c r="L11" s="43">
        <f t="shared" si="2"/>
        <v>0</v>
      </c>
      <c r="M11" s="13"/>
      <c r="N11" s="9"/>
      <c r="O11" s="9"/>
      <c r="P11" s="9"/>
      <c r="Q11" s="9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</row>
    <row r="12" spans="1:55" s="8" customFormat="1" ht="24" customHeight="1" x14ac:dyDescent="0.2">
      <c r="A12" s="75">
        <v>8</v>
      </c>
      <c r="B12" s="27" t="s">
        <v>21</v>
      </c>
      <c r="C12" s="11" t="s">
        <v>22</v>
      </c>
      <c r="D12" s="11"/>
      <c r="E12" s="75"/>
      <c r="F12" s="75" t="s">
        <v>11</v>
      </c>
      <c r="G12" s="19">
        <v>550</v>
      </c>
      <c r="H12" s="52">
        <v>0</v>
      </c>
      <c r="I12" s="12"/>
      <c r="J12" s="42">
        <f t="shared" si="0"/>
        <v>0</v>
      </c>
      <c r="K12" s="43">
        <f t="shared" si="1"/>
        <v>0</v>
      </c>
      <c r="L12" s="43">
        <f t="shared" si="2"/>
        <v>0</v>
      </c>
      <c r="M12" s="13"/>
      <c r="N12" s="9"/>
      <c r="O12" s="9"/>
      <c r="P12" s="9"/>
      <c r="Q12" s="9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</row>
    <row r="13" spans="1:55" s="8" customFormat="1" ht="24" customHeight="1" x14ac:dyDescent="0.2">
      <c r="A13" s="75">
        <v>9</v>
      </c>
      <c r="B13" s="123" t="s">
        <v>23</v>
      </c>
      <c r="C13" s="20" t="s">
        <v>46</v>
      </c>
      <c r="D13" s="20"/>
      <c r="E13" s="14"/>
      <c r="F13" s="14" t="s">
        <v>11</v>
      </c>
      <c r="G13" s="21">
        <v>20</v>
      </c>
      <c r="H13" s="53">
        <v>0</v>
      </c>
      <c r="I13" s="12"/>
      <c r="J13" s="42">
        <f t="shared" si="0"/>
        <v>0</v>
      </c>
      <c r="K13" s="43">
        <f t="shared" si="1"/>
        <v>0</v>
      </c>
      <c r="L13" s="43">
        <f t="shared" si="2"/>
        <v>0</v>
      </c>
      <c r="M13" s="13"/>
      <c r="N13" s="9"/>
      <c r="O13" s="9"/>
      <c r="P13" s="9"/>
      <c r="Q13" s="9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</row>
    <row r="14" spans="1:55" s="8" customFormat="1" ht="24" customHeight="1" x14ac:dyDescent="0.2">
      <c r="A14" s="75">
        <v>10</v>
      </c>
      <c r="B14" s="27" t="s">
        <v>24</v>
      </c>
      <c r="C14" s="11" t="s">
        <v>25</v>
      </c>
      <c r="D14" s="11"/>
      <c r="E14" s="75"/>
      <c r="F14" s="75" t="s">
        <v>11</v>
      </c>
      <c r="G14" s="19">
        <v>900</v>
      </c>
      <c r="H14" s="52">
        <v>0</v>
      </c>
      <c r="I14" s="12"/>
      <c r="J14" s="42">
        <f t="shared" si="0"/>
        <v>0</v>
      </c>
      <c r="K14" s="43">
        <f t="shared" si="1"/>
        <v>0</v>
      </c>
      <c r="L14" s="43">
        <f t="shared" si="2"/>
        <v>0</v>
      </c>
      <c r="M14" s="13"/>
      <c r="N14" s="9"/>
      <c r="O14" s="9"/>
      <c r="P14" s="9"/>
      <c r="Q14" s="9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</row>
    <row r="15" spans="1:55" s="8" customFormat="1" ht="24" customHeight="1" x14ac:dyDescent="0.2">
      <c r="A15" s="75">
        <v>12</v>
      </c>
      <c r="B15" s="27" t="s">
        <v>26</v>
      </c>
      <c r="C15" s="11" t="s">
        <v>27</v>
      </c>
      <c r="D15" s="11"/>
      <c r="E15" s="75"/>
      <c r="F15" s="75" t="s">
        <v>11</v>
      </c>
      <c r="G15" s="19">
        <v>50</v>
      </c>
      <c r="H15" s="52">
        <v>0</v>
      </c>
      <c r="I15" s="12"/>
      <c r="J15" s="42">
        <f t="shared" si="0"/>
        <v>0</v>
      </c>
      <c r="K15" s="43">
        <f t="shared" si="1"/>
        <v>0</v>
      </c>
      <c r="L15" s="43">
        <f t="shared" si="2"/>
        <v>0</v>
      </c>
      <c r="M15" s="13"/>
      <c r="N15" s="9"/>
      <c r="O15" s="9"/>
      <c r="P15" s="9"/>
      <c r="Q15" s="9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</row>
    <row r="16" spans="1:55" s="8" customFormat="1" ht="24" customHeight="1" x14ac:dyDescent="0.2">
      <c r="A16" s="75">
        <v>13</v>
      </c>
      <c r="B16" s="27" t="s">
        <v>26</v>
      </c>
      <c r="C16" s="11" t="s">
        <v>28</v>
      </c>
      <c r="D16" s="11"/>
      <c r="E16" s="75"/>
      <c r="F16" s="75" t="s">
        <v>11</v>
      </c>
      <c r="G16" s="19">
        <v>150</v>
      </c>
      <c r="H16" s="52">
        <v>0</v>
      </c>
      <c r="I16" s="12"/>
      <c r="J16" s="42">
        <f t="shared" si="0"/>
        <v>0</v>
      </c>
      <c r="K16" s="43">
        <f t="shared" si="1"/>
        <v>0</v>
      </c>
      <c r="L16" s="43">
        <f t="shared" si="2"/>
        <v>0</v>
      </c>
      <c r="M16" s="13"/>
      <c r="N16" s="9"/>
      <c r="O16" s="9"/>
      <c r="P16" s="9"/>
      <c r="Q16" s="9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</row>
    <row r="17" spans="1:55" s="8" customFormat="1" ht="39.75" customHeight="1" x14ac:dyDescent="0.2">
      <c r="A17" s="75">
        <v>14</v>
      </c>
      <c r="B17" s="27" t="s">
        <v>29</v>
      </c>
      <c r="C17" s="11"/>
      <c r="D17" s="11"/>
      <c r="E17" s="75"/>
      <c r="F17" s="75" t="s">
        <v>30</v>
      </c>
      <c r="G17" s="19">
        <v>2500</v>
      </c>
      <c r="H17" s="52">
        <v>0</v>
      </c>
      <c r="I17" s="12"/>
      <c r="J17" s="42">
        <f t="shared" si="0"/>
        <v>0</v>
      </c>
      <c r="K17" s="43">
        <f t="shared" si="1"/>
        <v>0</v>
      </c>
      <c r="L17" s="43">
        <f t="shared" si="2"/>
        <v>0</v>
      </c>
      <c r="M17" s="13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</row>
    <row r="18" spans="1:55" s="8" customFormat="1" ht="36" customHeight="1" x14ac:dyDescent="0.2">
      <c r="A18" s="75">
        <v>15</v>
      </c>
      <c r="B18" s="27" t="s">
        <v>31</v>
      </c>
      <c r="C18" s="11"/>
      <c r="D18" s="11"/>
      <c r="E18" s="75"/>
      <c r="F18" s="75" t="s">
        <v>30</v>
      </c>
      <c r="G18" s="19">
        <v>4100</v>
      </c>
      <c r="H18" s="52">
        <v>0</v>
      </c>
      <c r="I18" s="12"/>
      <c r="J18" s="42">
        <f t="shared" si="0"/>
        <v>0</v>
      </c>
      <c r="K18" s="43">
        <f t="shared" si="1"/>
        <v>0</v>
      </c>
      <c r="L18" s="43">
        <f t="shared" si="2"/>
        <v>0</v>
      </c>
      <c r="M18" s="13"/>
      <c r="N18" s="9"/>
      <c r="O18" s="9"/>
      <c r="P18" s="9"/>
      <c r="Q18" s="9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</row>
    <row r="19" spans="1:55" s="8" customFormat="1" ht="36.75" customHeight="1" x14ac:dyDescent="0.2">
      <c r="A19" s="75">
        <v>16</v>
      </c>
      <c r="B19" s="27" t="s">
        <v>32</v>
      </c>
      <c r="C19" s="11" t="s">
        <v>33</v>
      </c>
      <c r="D19" s="11"/>
      <c r="E19" s="75"/>
      <c r="F19" s="75" t="s">
        <v>11</v>
      </c>
      <c r="G19" s="19">
        <v>10</v>
      </c>
      <c r="H19" s="52">
        <v>0</v>
      </c>
      <c r="I19" s="12"/>
      <c r="J19" s="42">
        <f t="shared" si="0"/>
        <v>0</v>
      </c>
      <c r="K19" s="43">
        <f t="shared" si="1"/>
        <v>0</v>
      </c>
      <c r="L19" s="43">
        <f t="shared" si="2"/>
        <v>0</v>
      </c>
      <c r="M19" s="22"/>
      <c r="N19" s="9"/>
      <c r="O19" s="9"/>
      <c r="P19" s="9"/>
      <c r="Q19" s="9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</row>
    <row r="20" spans="1:55" s="8" customFormat="1" ht="30" customHeight="1" x14ac:dyDescent="0.2">
      <c r="A20" s="44"/>
      <c r="B20" s="47"/>
      <c r="C20" s="45"/>
      <c r="D20" s="45"/>
      <c r="E20" s="44"/>
      <c r="F20" s="44"/>
      <c r="G20" s="40"/>
      <c r="H20" s="51"/>
      <c r="I20" s="41"/>
      <c r="J20" s="48" t="s">
        <v>55</v>
      </c>
      <c r="K20" s="46">
        <f>SUM(K5:K19)</f>
        <v>0</v>
      </c>
      <c r="L20" s="46">
        <f>SUM(L5:L19)</f>
        <v>0</v>
      </c>
      <c r="M20" s="141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</row>
    <row r="21" spans="1:55" s="4" customFormat="1" x14ac:dyDescent="0.2">
      <c r="A21" s="150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</row>
    <row r="22" spans="1:55" s="38" customFormat="1" ht="21.95" customHeight="1" x14ac:dyDescent="0.2">
      <c r="A22" s="153" t="s">
        <v>8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0"/>
      <c r="O22" s="9"/>
      <c r="P22" s="9"/>
      <c r="Q22" s="9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</row>
    <row r="23" spans="1:55" s="4" customFormat="1" ht="117.75" customHeight="1" x14ac:dyDescent="0.2">
      <c r="A23" s="108">
        <v>1</v>
      </c>
      <c r="B23" s="124" t="s">
        <v>43</v>
      </c>
      <c r="C23" s="23" t="s">
        <v>44</v>
      </c>
      <c r="D23" s="11"/>
      <c r="E23" s="108"/>
      <c r="F23" s="108" t="s">
        <v>34</v>
      </c>
      <c r="G23" s="19">
        <v>30</v>
      </c>
      <c r="H23" s="24">
        <v>0</v>
      </c>
      <c r="I23" s="31"/>
      <c r="J23" s="42">
        <f t="shared" ref="J23" si="3">H23*1.08</f>
        <v>0</v>
      </c>
      <c r="K23" s="46">
        <f>G23*H23</f>
        <v>0</v>
      </c>
      <c r="L23" s="46">
        <f t="shared" ref="L23" si="4">G23*J23</f>
        <v>0</v>
      </c>
      <c r="M23" s="125" t="s">
        <v>75</v>
      </c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</row>
    <row r="24" spans="1:55" s="4" customFormat="1" x14ac:dyDescent="0.2">
      <c r="A24" s="150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2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</row>
    <row r="25" spans="1:55" s="38" customFormat="1" ht="21.95" customHeight="1" x14ac:dyDescent="0.2">
      <c r="A25" s="153" t="s">
        <v>69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9"/>
      <c r="O25" s="9"/>
      <c r="P25" s="9"/>
      <c r="Q25" s="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</row>
    <row r="26" spans="1:55" s="4" customFormat="1" ht="24" customHeight="1" x14ac:dyDescent="0.2">
      <c r="A26" s="30">
        <v>1</v>
      </c>
      <c r="B26" s="124" t="s">
        <v>36</v>
      </c>
      <c r="C26" s="20" t="s">
        <v>37</v>
      </c>
      <c r="D26" s="20"/>
      <c r="E26" s="14"/>
      <c r="F26" s="14" t="s">
        <v>7</v>
      </c>
      <c r="G26" s="21">
        <v>300</v>
      </c>
      <c r="H26" s="53">
        <v>0</v>
      </c>
      <c r="I26" s="12"/>
      <c r="J26" s="42">
        <f>H26*1.08</f>
        <v>0</v>
      </c>
      <c r="K26" s="46">
        <f>G26*H26</f>
        <v>0</v>
      </c>
      <c r="L26" s="46">
        <f>G26*J26</f>
        <v>0</v>
      </c>
      <c r="M26" s="142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</row>
    <row r="27" spans="1:55" s="4" customFormat="1" x14ac:dyDescent="0.2">
      <c r="A27" s="150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2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</row>
    <row r="28" spans="1:55" s="38" customFormat="1" ht="21.95" customHeight="1" x14ac:dyDescent="0.2">
      <c r="A28" s="159" t="s">
        <v>70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9"/>
      <c r="O28" s="9"/>
      <c r="P28" s="9"/>
      <c r="Q28" s="9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</row>
    <row r="29" spans="1:55" s="10" customFormat="1" ht="24" customHeight="1" x14ac:dyDescent="0.25">
      <c r="A29" s="25">
        <v>1</v>
      </c>
      <c r="B29" s="126" t="s">
        <v>45</v>
      </c>
      <c r="C29" s="26"/>
      <c r="D29" s="25"/>
      <c r="E29" s="25"/>
      <c r="F29" s="28" t="s">
        <v>34</v>
      </c>
      <c r="G29" s="29">
        <v>1</v>
      </c>
      <c r="H29" s="64">
        <v>0</v>
      </c>
      <c r="I29" s="12"/>
      <c r="J29" s="42">
        <f>H29*1.08</f>
        <v>0</v>
      </c>
      <c r="K29" s="46">
        <f>G29*H29</f>
        <v>0</v>
      </c>
      <c r="L29" s="46">
        <f>G29*J29</f>
        <v>0</v>
      </c>
      <c r="M29" s="143"/>
      <c r="N29" s="9"/>
      <c r="O29" s="9"/>
      <c r="P29" s="9"/>
      <c r="Q29" s="9"/>
    </row>
    <row r="30" spans="1:55" s="4" customFormat="1" x14ac:dyDescent="0.2">
      <c r="A30" s="150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2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</row>
    <row r="31" spans="1:55" s="38" customFormat="1" ht="21.95" customHeight="1" x14ac:dyDescent="0.2">
      <c r="A31" s="161" t="s">
        <v>35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9"/>
      <c r="O31" s="9"/>
      <c r="P31" s="9"/>
      <c r="Q31" s="9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</row>
    <row r="32" spans="1:55" s="4" customFormat="1" ht="59.25" customHeight="1" x14ac:dyDescent="0.2">
      <c r="A32" s="76">
        <v>1</v>
      </c>
      <c r="B32" s="124" t="s">
        <v>39</v>
      </c>
      <c r="C32" s="125" t="s">
        <v>40</v>
      </c>
      <c r="D32" s="15"/>
      <c r="E32" s="18"/>
      <c r="F32" s="76" t="s">
        <v>11</v>
      </c>
      <c r="G32" s="32">
        <v>150</v>
      </c>
      <c r="H32" s="55">
        <v>0</v>
      </c>
      <c r="I32" s="12"/>
      <c r="J32" s="42">
        <f>H32*1.08</f>
        <v>0</v>
      </c>
      <c r="K32" s="46">
        <f>G32*H32</f>
        <v>0</v>
      </c>
      <c r="L32" s="46">
        <f>G32*J32</f>
        <v>0</v>
      </c>
      <c r="M32" s="144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</row>
    <row r="33" spans="1:55" s="4" customFormat="1" x14ac:dyDescent="0.2">
      <c r="A33" s="150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2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</row>
    <row r="34" spans="1:55" s="77" customFormat="1" ht="21.95" customHeight="1" x14ac:dyDescent="0.2">
      <c r="A34" s="155" t="s">
        <v>71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6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</row>
    <row r="35" spans="1:55" ht="72.75" customHeight="1" x14ac:dyDescent="0.2">
      <c r="A35" s="76">
        <v>1</v>
      </c>
      <c r="B35" s="69" t="s">
        <v>48</v>
      </c>
      <c r="C35" s="33" t="s">
        <v>49</v>
      </c>
      <c r="D35" s="33"/>
      <c r="E35" s="18"/>
      <c r="F35" s="76" t="s">
        <v>7</v>
      </c>
      <c r="G35" s="34">
        <v>40</v>
      </c>
      <c r="H35" s="56">
        <v>0</v>
      </c>
      <c r="I35" s="35"/>
      <c r="J35" s="42">
        <f>H35*1.08</f>
        <v>0</v>
      </c>
      <c r="K35" s="46">
        <f>G35*H35</f>
        <v>0</v>
      </c>
      <c r="L35" s="46">
        <f>G35*J35</f>
        <v>0</v>
      </c>
      <c r="M35" s="149" t="s">
        <v>76</v>
      </c>
    </row>
    <row r="36" spans="1:55" s="4" customFormat="1" x14ac:dyDescent="0.2">
      <c r="A36" s="150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2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</row>
    <row r="37" spans="1:55" s="8" customFormat="1" ht="21.95" customHeight="1" x14ac:dyDescent="0.2">
      <c r="A37" s="162" t="s">
        <v>72</v>
      </c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60"/>
      <c r="O37" s="9"/>
      <c r="P37" s="9"/>
      <c r="Q37" s="9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</row>
    <row r="38" spans="1:55" s="10" customFormat="1" ht="52.5" customHeight="1" x14ac:dyDescent="0.2">
      <c r="A38" s="75">
        <v>1</v>
      </c>
      <c r="B38" s="127" t="s">
        <v>38</v>
      </c>
      <c r="C38" s="11"/>
      <c r="D38" s="11"/>
      <c r="E38" s="24"/>
      <c r="F38" s="75" t="s">
        <v>7</v>
      </c>
      <c r="G38" s="15">
        <v>3</v>
      </c>
      <c r="H38" s="54">
        <v>0</v>
      </c>
      <c r="I38" s="12"/>
      <c r="J38" s="42">
        <f>H38*1.08</f>
        <v>0</v>
      </c>
      <c r="K38" s="46">
        <f>G38*H38</f>
        <v>0</v>
      </c>
      <c r="L38" s="46">
        <f>G38*J38</f>
        <v>0</v>
      </c>
      <c r="M38" s="145"/>
      <c r="N38" s="9"/>
      <c r="O38" s="9"/>
      <c r="P38" s="9"/>
      <c r="Q38" s="9"/>
    </row>
    <row r="39" spans="1:55" s="4" customFormat="1" x14ac:dyDescent="0.2">
      <c r="A39" s="150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2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</row>
    <row r="40" spans="1:55" s="36" customFormat="1" ht="21.95" customHeight="1" x14ac:dyDescent="0.2">
      <c r="A40" s="157" t="s">
        <v>73</v>
      </c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</row>
    <row r="41" spans="1:55" ht="51.75" customHeight="1" x14ac:dyDescent="0.2">
      <c r="A41" s="76">
        <v>1</v>
      </c>
      <c r="B41" s="124" t="s">
        <v>42</v>
      </c>
      <c r="C41" s="16"/>
      <c r="D41" s="15"/>
      <c r="E41" s="18"/>
      <c r="F41" s="76" t="s">
        <v>11</v>
      </c>
      <c r="G41" s="32">
        <v>60</v>
      </c>
      <c r="H41" s="55">
        <v>0</v>
      </c>
      <c r="I41" s="12"/>
      <c r="J41" s="42">
        <f t="shared" ref="J41" si="5">H41*1.08</f>
        <v>0</v>
      </c>
      <c r="K41" s="43">
        <f t="shared" ref="K41" si="6">G41*H41</f>
        <v>0</v>
      </c>
      <c r="L41" s="43">
        <f t="shared" ref="L41" si="7">G41*J41</f>
        <v>0</v>
      </c>
      <c r="M41" s="17"/>
    </row>
    <row r="42" spans="1:55" ht="50.25" customHeight="1" thickBot="1" x14ac:dyDescent="0.25">
      <c r="A42" s="76">
        <v>2</v>
      </c>
      <c r="B42" s="124" t="s">
        <v>41</v>
      </c>
      <c r="C42" s="16"/>
      <c r="D42" s="15"/>
      <c r="E42" s="18"/>
      <c r="F42" s="76" t="s">
        <v>11</v>
      </c>
      <c r="G42" s="32">
        <v>30</v>
      </c>
      <c r="H42" s="55">
        <v>0</v>
      </c>
      <c r="I42" s="12"/>
      <c r="J42" s="65">
        <f t="shared" ref="J42" si="8">H42*1.08</f>
        <v>0</v>
      </c>
      <c r="K42" s="68">
        <f t="shared" ref="K42" si="9">G42*H42</f>
        <v>0</v>
      </c>
      <c r="L42" s="68">
        <f t="shared" ref="L42" si="10">G42*J42</f>
        <v>0</v>
      </c>
      <c r="M42" s="17"/>
    </row>
    <row r="43" spans="1:55" ht="30" customHeight="1" thickBot="1" x14ac:dyDescent="0.25">
      <c r="A43" s="49"/>
      <c r="B43" s="71"/>
      <c r="C43" s="72"/>
      <c r="D43" s="39"/>
      <c r="E43" s="50"/>
      <c r="F43" s="49"/>
      <c r="G43" s="73"/>
      <c r="H43" s="74"/>
      <c r="I43" s="41"/>
      <c r="J43" s="66" t="s">
        <v>55</v>
      </c>
      <c r="K43" s="67">
        <f>SUM(K41:K42)</f>
        <v>0</v>
      </c>
      <c r="L43" s="70">
        <f>SUM(L41:L42)</f>
        <v>0</v>
      </c>
      <c r="M43" s="146"/>
    </row>
    <row r="44" spans="1:55" s="4" customFormat="1" x14ac:dyDescent="0.2">
      <c r="A44" s="150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2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</row>
    <row r="46" spans="1:55" x14ac:dyDescent="0.2">
      <c r="B46" s="79"/>
    </row>
  </sheetData>
  <mergeCells count="17">
    <mergeCell ref="A27:M27"/>
    <mergeCell ref="A33:M33"/>
    <mergeCell ref="A25:M25"/>
    <mergeCell ref="A34:M34"/>
    <mergeCell ref="A44:M44"/>
    <mergeCell ref="A40:M40"/>
    <mergeCell ref="A28:M28"/>
    <mergeCell ref="A30:M30"/>
    <mergeCell ref="A36:M36"/>
    <mergeCell ref="A39:M39"/>
    <mergeCell ref="A31:M31"/>
    <mergeCell ref="A37:M37"/>
    <mergeCell ref="A3:M3"/>
    <mergeCell ref="A21:M21"/>
    <mergeCell ref="A4:M4"/>
    <mergeCell ref="A22:M22"/>
    <mergeCell ref="A24:M24"/>
  </mergeCells>
  <phoneticPr fontId="0" type="noConversion"/>
  <pageMargins left="0.78740157480314965" right="0.59055118110236227" top="0.59055118110236227" bottom="0.55118110236220474" header="0.31496062992125984" footer="0.51181102362204722"/>
  <pageSetup paperSize="9" scale="68" orientation="landscape" r:id="rId1"/>
  <headerFooter alignWithMargins="0">
    <oddHeader>&amp;C&amp;"Arial CE,Pogrubiony"FORMULARZ CENOWY&amp;R&amp;"Arial CE,Pogrubiony"ZAŁĄCZNIK NR 7 DO SWZ</oddHeader>
    <oddFooter>&amp;R&amp;P</oddFooter>
  </headerFooter>
  <rowBreaks count="2" manualBreakCount="2">
    <brk id="20" max="12" man="1"/>
    <brk id="44" max="5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"/>
  <sheetViews>
    <sheetView zoomScaleNormal="100" workbookViewId="0">
      <selection activeCell="O8" sqref="O8"/>
    </sheetView>
  </sheetViews>
  <sheetFormatPr defaultRowHeight="12.75" x14ac:dyDescent="0.2"/>
  <cols>
    <col min="1" max="1" width="5.5703125" customWidth="1"/>
    <col min="2" max="2" width="42.140625" customWidth="1"/>
    <col min="3" max="3" width="14.42578125" customWidth="1"/>
    <col min="4" max="4" width="14" customWidth="1"/>
    <col min="6" max="6" width="7.140625" customWidth="1"/>
    <col min="8" max="8" width="7.5703125" customWidth="1"/>
    <col min="9" max="9" width="11.85546875" customWidth="1"/>
    <col min="10" max="10" width="13.42578125" customWidth="1"/>
    <col min="11" max="12" width="13.7109375" customWidth="1"/>
    <col min="13" max="13" width="14.5703125" customWidth="1"/>
    <col min="17" max="17" width="9.140625" style="89"/>
  </cols>
  <sheetData>
    <row r="1" spans="1:55" s="139" customFormat="1" ht="25.5" x14ac:dyDescent="0.2">
      <c r="A1" s="63" t="s">
        <v>0</v>
      </c>
      <c r="B1" s="109" t="s">
        <v>63</v>
      </c>
      <c r="C1" s="110" t="s">
        <v>1</v>
      </c>
      <c r="D1" s="110" t="s">
        <v>2</v>
      </c>
      <c r="E1" s="62" t="s">
        <v>3</v>
      </c>
      <c r="F1" s="63" t="s">
        <v>4</v>
      </c>
      <c r="G1" s="111" t="s">
        <v>5</v>
      </c>
      <c r="H1" s="137" t="s">
        <v>6</v>
      </c>
      <c r="I1" s="81" t="s">
        <v>51</v>
      </c>
      <c r="J1" s="138" t="s">
        <v>52</v>
      </c>
      <c r="K1" s="138" t="s">
        <v>56</v>
      </c>
      <c r="L1" s="138" t="s">
        <v>53</v>
      </c>
      <c r="M1" s="148" t="s">
        <v>65</v>
      </c>
      <c r="Q1" s="140"/>
    </row>
    <row r="2" spans="1:55" s="4" customFormat="1" x14ac:dyDescent="0.2">
      <c r="A2" s="5">
        <v>1</v>
      </c>
      <c r="B2" s="6">
        <v>2</v>
      </c>
      <c r="C2" s="7">
        <v>3</v>
      </c>
      <c r="D2" s="3">
        <v>4</v>
      </c>
      <c r="E2" s="1">
        <v>5</v>
      </c>
      <c r="F2" s="1">
        <v>6</v>
      </c>
      <c r="G2" s="82">
        <v>7</v>
      </c>
      <c r="H2" s="83">
        <v>8</v>
      </c>
      <c r="I2" s="84">
        <v>9</v>
      </c>
      <c r="J2" s="85">
        <v>10</v>
      </c>
      <c r="K2" s="86">
        <v>11</v>
      </c>
      <c r="L2" s="85">
        <v>12</v>
      </c>
      <c r="M2" s="99">
        <v>13</v>
      </c>
      <c r="Q2" s="134"/>
    </row>
    <row r="3" spans="1:55" s="4" customFormat="1" x14ac:dyDescent="0.2">
      <c r="A3" s="150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2"/>
      <c r="N3" s="58"/>
      <c r="O3" s="58"/>
      <c r="P3" s="58"/>
      <c r="Q3" s="135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</row>
    <row r="4" spans="1:55" s="10" customFormat="1" ht="21.95" customHeight="1" x14ac:dyDescent="0.2">
      <c r="A4" s="163" t="s">
        <v>74</v>
      </c>
      <c r="B4" s="163"/>
      <c r="C4" s="163"/>
      <c r="D4" s="163"/>
      <c r="E4" s="164"/>
      <c r="F4" s="164"/>
      <c r="G4" s="164"/>
      <c r="H4" s="164"/>
      <c r="I4" s="164"/>
      <c r="J4" s="164"/>
      <c r="K4" s="165"/>
      <c r="L4" s="165"/>
      <c r="M4" s="164"/>
      <c r="Q4" s="57"/>
    </row>
    <row r="5" spans="1:55" ht="168.75" customHeight="1" x14ac:dyDescent="0.25">
      <c r="A5" s="88">
        <v>1</v>
      </c>
      <c r="B5" s="129" t="s">
        <v>57</v>
      </c>
      <c r="C5" s="90" t="s">
        <v>66</v>
      </c>
      <c r="D5" s="88"/>
      <c r="E5" s="88"/>
      <c r="F5" s="91" t="s">
        <v>7</v>
      </c>
      <c r="G5" s="92">
        <v>20</v>
      </c>
      <c r="H5" s="93"/>
      <c r="I5" s="94">
        <v>0</v>
      </c>
      <c r="J5" s="87">
        <f>I5*(1+H5)</f>
        <v>0</v>
      </c>
      <c r="K5" s="100">
        <f t="shared" ref="K5:K7" si="0">G5*I5</f>
        <v>0</v>
      </c>
      <c r="L5" s="100">
        <f t="shared" ref="L5:L8" si="1">G5*J5</f>
        <v>0</v>
      </c>
      <c r="M5" s="132"/>
      <c r="N5" s="89"/>
      <c r="O5" s="89"/>
      <c r="P5" s="89"/>
      <c r="Q5" s="136"/>
    </row>
    <row r="6" spans="1:55" ht="160.5" customHeight="1" x14ac:dyDescent="0.25">
      <c r="A6" s="88">
        <v>2</v>
      </c>
      <c r="B6" s="131" t="s">
        <v>58</v>
      </c>
      <c r="C6" s="90" t="s">
        <v>67</v>
      </c>
      <c r="D6" s="88"/>
      <c r="E6" s="88"/>
      <c r="F6" s="95" t="s">
        <v>7</v>
      </c>
      <c r="G6" s="97">
        <v>15</v>
      </c>
      <c r="H6" s="93"/>
      <c r="I6" s="94">
        <v>0</v>
      </c>
      <c r="J6" s="87">
        <f>I6*(1+H6)</f>
        <v>0</v>
      </c>
      <c r="K6" s="100">
        <f t="shared" si="0"/>
        <v>0</v>
      </c>
      <c r="L6" s="100">
        <f t="shared" si="1"/>
        <v>0</v>
      </c>
      <c r="M6" s="132"/>
      <c r="N6" s="89"/>
      <c r="O6" s="89"/>
      <c r="P6" s="89"/>
      <c r="Q6" s="136"/>
    </row>
    <row r="7" spans="1:55" ht="81" customHeight="1" x14ac:dyDescent="0.2">
      <c r="A7" s="88">
        <v>3</v>
      </c>
      <c r="B7" s="131" t="s">
        <v>59</v>
      </c>
      <c r="C7" s="90" t="s">
        <v>60</v>
      </c>
      <c r="D7" s="88"/>
      <c r="E7" s="88"/>
      <c r="F7" s="98" t="s">
        <v>7</v>
      </c>
      <c r="G7" s="96">
        <v>30</v>
      </c>
      <c r="H7" s="93"/>
      <c r="I7" s="94">
        <v>0</v>
      </c>
      <c r="J7" s="87">
        <f>I7*(1+H7)</f>
        <v>0</v>
      </c>
      <c r="K7" s="100">
        <f t="shared" si="0"/>
        <v>0</v>
      </c>
      <c r="L7" s="100">
        <f t="shared" si="1"/>
        <v>0</v>
      </c>
      <c r="M7" s="128"/>
      <c r="N7" s="89"/>
      <c r="O7" s="89"/>
      <c r="P7" s="89"/>
      <c r="Q7" s="136"/>
    </row>
    <row r="8" spans="1:55" ht="84" customHeight="1" thickBot="1" x14ac:dyDescent="0.25">
      <c r="A8" s="88">
        <v>4</v>
      </c>
      <c r="B8" s="130" t="s">
        <v>61</v>
      </c>
      <c r="C8" s="90" t="s">
        <v>62</v>
      </c>
      <c r="D8" s="88"/>
      <c r="E8" s="88"/>
      <c r="F8" s="98" t="s">
        <v>7</v>
      </c>
      <c r="G8" s="96">
        <v>150</v>
      </c>
      <c r="H8" s="93"/>
      <c r="I8" s="94">
        <v>0</v>
      </c>
      <c r="J8" s="87">
        <f>I8*(1+H8)</f>
        <v>0</v>
      </c>
      <c r="K8" s="100">
        <f>G8*I8</f>
        <v>0</v>
      </c>
      <c r="L8" s="100">
        <f t="shared" si="1"/>
        <v>0</v>
      </c>
      <c r="M8" s="133"/>
      <c r="N8" s="89"/>
      <c r="O8" s="89"/>
      <c r="P8" s="89"/>
      <c r="Q8" s="136"/>
    </row>
    <row r="9" spans="1:55" s="4" customFormat="1" ht="30" customHeight="1" thickBot="1" x14ac:dyDescent="0.25">
      <c r="A9" s="101"/>
      <c r="B9" s="102" t="s">
        <v>64</v>
      </c>
      <c r="C9" s="101"/>
      <c r="D9" s="101"/>
      <c r="E9" s="103"/>
      <c r="F9" s="101"/>
      <c r="G9" s="104"/>
      <c r="H9" s="166"/>
      <c r="I9" s="166"/>
      <c r="J9" s="105"/>
      <c r="K9" s="106">
        <f>SUM(K5:K8)</f>
        <v>0</v>
      </c>
      <c r="L9" s="107">
        <f>SUM(L5:L8)</f>
        <v>0</v>
      </c>
      <c r="M9" s="147"/>
      <c r="Q9" s="134"/>
    </row>
  </sheetData>
  <mergeCells count="3">
    <mergeCell ref="A3:M3"/>
    <mergeCell ref="A4:M4"/>
    <mergeCell ref="H9:I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&amp;C&amp;"Arial CE,Pogrubiony"FORMULARZ CENOWY&amp;"Arial CE,Standardowy"
&amp;R&amp;"Arial CE,Pogrubiony"ZAŁĄCZNIK NR 7 DO SWZ</oddHeader>
  </headerFooter>
  <colBreaks count="1" manualBreakCount="1">
    <brk id="13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6</vt:i4>
      </vt:variant>
    </vt:vector>
  </HeadingPairs>
  <TitlesOfParts>
    <vt:vector size="8" baseType="lpstr">
      <vt:lpstr>zadanie 1-8</vt:lpstr>
      <vt:lpstr>zadanie 9</vt:lpstr>
      <vt:lpstr>'zadanie 1-8'!a</vt:lpstr>
      <vt:lpstr>'zadanie 1-8'!b</vt:lpstr>
      <vt:lpstr>'zadanie 1-8'!d</vt:lpstr>
      <vt:lpstr>'zadanie 1-8'!Obszar_wydruku</vt:lpstr>
      <vt:lpstr>'zadanie 1-8'!Print_Area</vt:lpstr>
      <vt:lpstr>'zadanie 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2022-08-29T07:29:37Z</cp:lastPrinted>
  <dcterms:created xsi:type="dcterms:W3CDTF">1997-02-26T13:46:56Z</dcterms:created>
  <dcterms:modified xsi:type="dcterms:W3CDTF">2022-08-29T07:29:43Z</dcterms:modified>
</cp:coreProperties>
</file>