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24660" windowHeight="12030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H42" i="1" l="1"/>
  <c r="G42" i="1"/>
  <c r="J42" i="1" s="1"/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G4" i="1"/>
  <c r="J4" i="1" s="1"/>
  <c r="G5" i="1"/>
  <c r="J5" i="1" s="1"/>
  <c r="G6" i="1"/>
  <c r="J6" i="1" s="1"/>
  <c r="G7" i="1"/>
  <c r="J7" i="1" s="1"/>
  <c r="G8" i="1"/>
  <c r="J8" i="1" s="1"/>
  <c r="G9" i="1"/>
  <c r="J9" i="1" s="1"/>
  <c r="G10" i="1"/>
  <c r="J10" i="1" s="1"/>
  <c r="G11" i="1"/>
  <c r="J11" i="1" s="1"/>
  <c r="G12" i="1"/>
  <c r="J12" i="1" s="1"/>
  <c r="G13" i="1"/>
  <c r="J13" i="1" s="1"/>
  <c r="G14" i="1"/>
  <c r="J14" i="1" s="1"/>
  <c r="G15" i="1"/>
  <c r="J15" i="1" s="1"/>
  <c r="G16" i="1"/>
  <c r="J16" i="1" s="1"/>
  <c r="G17" i="1"/>
  <c r="J17" i="1" s="1"/>
  <c r="G18" i="1"/>
  <c r="J18" i="1" s="1"/>
  <c r="G19" i="1"/>
  <c r="J19" i="1" s="1"/>
  <c r="G20" i="1"/>
  <c r="J20" i="1" s="1"/>
  <c r="G21" i="1"/>
  <c r="J21" i="1" s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H4" i="1"/>
  <c r="H3" i="1"/>
  <c r="H56" i="1"/>
  <c r="H55" i="1"/>
  <c r="H54" i="1"/>
  <c r="H53" i="1"/>
  <c r="H52" i="1"/>
  <c r="H51" i="1"/>
  <c r="H50" i="1"/>
  <c r="H49" i="1"/>
  <c r="H48" i="1"/>
  <c r="G56" i="1"/>
  <c r="J56" i="1" s="1"/>
  <c r="G55" i="1"/>
  <c r="J55" i="1" s="1"/>
  <c r="G54" i="1"/>
  <c r="J54" i="1" s="1"/>
  <c r="G53" i="1"/>
  <c r="J53" i="1" s="1"/>
  <c r="G52" i="1"/>
  <c r="J52" i="1" s="1"/>
  <c r="G51" i="1"/>
  <c r="J51" i="1" s="1"/>
  <c r="G50" i="1"/>
  <c r="J50" i="1" s="1"/>
  <c r="G49" i="1"/>
  <c r="J49" i="1" s="1"/>
  <c r="G48" i="1"/>
  <c r="J48" i="1" s="1"/>
  <c r="G47" i="1"/>
  <c r="H47" i="1"/>
  <c r="G57" i="1" l="1"/>
  <c r="J47" i="1"/>
  <c r="J57" i="1" s="1"/>
  <c r="G3" i="1"/>
  <c r="G43" i="1" l="1"/>
  <c r="J3" i="1"/>
  <c r="J43" i="1" s="1"/>
</calcChain>
</file>

<file path=xl/sharedStrings.xml><?xml version="1.0" encoding="utf-8"?>
<sst xmlns="http://schemas.openxmlformats.org/spreadsheetml/2006/main" count="176" uniqueCount="108">
  <si>
    <t>Lp</t>
  </si>
  <si>
    <t>Nazwa towaru</t>
  </si>
  <si>
    <t>J.M</t>
  </si>
  <si>
    <t>ilość</t>
  </si>
  <si>
    <t>Pełen kod towaru</t>
  </si>
  <si>
    <t xml:space="preserve">  cena jedn. netto  </t>
  </si>
  <si>
    <t>wartość netto</t>
  </si>
  <si>
    <t xml:space="preserve">VAT [%] </t>
  </si>
  <si>
    <t>Wartość brutto [PLN]</t>
  </si>
  <si>
    <t>Uwagi</t>
  </si>
  <si>
    <t>1.</t>
  </si>
  <si>
    <r>
      <t xml:space="preserve">Papier do EKG, </t>
    </r>
    <r>
      <rPr>
        <sz val="10"/>
        <color indexed="8"/>
        <rFont val="Arial"/>
        <family val="2"/>
        <charset val="238"/>
      </rPr>
      <t>termiczny, 112x25, rolka, nadruk siatki milimetrowej, (do aparatów EKG ASCARD A4, B56, MrBlue, MrSilver, MrSilver2 oraz MrGrey).</t>
    </r>
  </si>
  <si>
    <t>szt.</t>
  </si>
  <si>
    <t>2.</t>
  </si>
  <si>
    <t>Papier do EKG, termiczny, 104x40, rolka, nadruk siatki milimetrowej, Ascard 3.</t>
  </si>
  <si>
    <t>3.</t>
  </si>
  <si>
    <r>
      <t xml:space="preserve">Papier do EKG, </t>
    </r>
    <r>
      <rPr>
        <sz val="10"/>
        <color indexed="8"/>
        <rFont val="Arial"/>
        <family val="2"/>
        <charset val="238"/>
      </rPr>
      <t>termiczny 210x40, rolka, nadruk siatki milimetrowej, (do aparatu EKG ASCARD Mr Gold) PAPIER Z MARGINESEM z obu stron.</t>
    </r>
  </si>
  <si>
    <t>4.</t>
  </si>
  <si>
    <r>
      <t>Papier do EKG</t>
    </r>
    <r>
      <rPr>
        <sz val="10"/>
        <color indexed="8"/>
        <rFont val="Arial"/>
        <family val="2"/>
        <charset val="238"/>
      </rPr>
      <t xml:space="preserve"> 50x30, rolka, nadruk siatki milimetrowej (do Monitora Datex-Ohmeda do Defibrylatora LIFEPAK 9, 9P,10).</t>
    </r>
  </si>
  <si>
    <t>5.</t>
  </si>
  <si>
    <t>Papier do EKG, termiczny 112x100x300 Cardioline Delta 3 Plus, książeczka.</t>
  </si>
  <si>
    <t>6.</t>
  </si>
  <si>
    <r>
      <t xml:space="preserve">Papier do EKG, </t>
    </r>
    <r>
      <rPr>
        <sz val="10"/>
        <color indexed="8"/>
        <rFont val="Arial"/>
        <family val="2"/>
        <charset val="238"/>
      </rPr>
      <t>termiczny 90*90*200 książeczka, nadruk siatki milimetrowej (do ZOLL 8000-0300).</t>
    </r>
  </si>
  <si>
    <t>7.</t>
  </si>
  <si>
    <r>
      <t xml:space="preserve">Papier do EKG, </t>
    </r>
    <r>
      <rPr>
        <sz val="10"/>
        <color indexed="8"/>
        <rFont val="Arial"/>
        <family val="2"/>
        <charset val="238"/>
      </rPr>
      <t>termiczny 50*30, rolka, bez nadruku (defibrylatora Cardio AID).</t>
    </r>
  </si>
  <si>
    <t>8.</t>
  </si>
  <si>
    <r>
      <t>Papier do EKG</t>
    </r>
    <r>
      <rPr>
        <sz val="10"/>
        <color indexed="8"/>
        <rFont val="Arial"/>
        <family val="2"/>
        <charset val="238"/>
      </rPr>
      <t xml:space="preserve">, 80*70*300, książka, nadruk (AT 101 SCHILLER). </t>
    </r>
  </si>
  <si>
    <t>9.</t>
  </si>
  <si>
    <r>
      <t xml:space="preserve">Papier do Dopplera naczyniowego VENO / Tonometr NIDEK / i-STAT </t>
    </r>
    <r>
      <rPr>
        <sz val="10"/>
        <color indexed="8"/>
        <rFont val="Arial"/>
        <family val="2"/>
        <charset val="238"/>
      </rPr>
      <t>58*25 rolka, bez nadruku, termiczny.</t>
    </r>
  </si>
  <si>
    <t>10.</t>
  </si>
  <si>
    <r>
      <t xml:space="preserve">Papier do myjni Belimed termiczny, rolka bez nadruku </t>
    </r>
    <r>
      <rPr>
        <sz val="10"/>
        <color indexed="8"/>
        <rFont val="Arial"/>
        <family val="2"/>
        <charset val="238"/>
      </rPr>
      <t>UWAGA: średnica rolki ma mieć 38mm szerokość papieru 57mm.</t>
    </r>
  </si>
  <si>
    <t>11.</t>
  </si>
  <si>
    <r>
      <t xml:space="preserve">Papier do Kardiotokogrfu </t>
    </r>
    <r>
      <rPr>
        <sz val="10"/>
        <color indexed="8"/>
        <rFont val="Arial"/>
        <family val="2"/>
        <charset val="238"/>
      </rPr>
      <t>215x20 rolka nadruk siatki milimetrowe 0700-01.</t>
    </r>
  </si>
  <si>
    <t>12.</t>
  </si>
  <si>
    <r>
      <t>Papier do drukarki laboratoryjnej</t>
    </r>
    <r>
      <rPr>
        <sz val="10"/>
        <color indexed="8"/>
        <rFont val="Arial"/>
        <family val="2"/>
        <charset val="238"/>
      </rPr>
      <t xml:space="preserve"> 80*30 rolka, bez nadruku, termiczny (do Sterylizatora Gazowego STERI VAC 5XL 3M).</t>
    </r>
  </si>
  <si>
    <t>13.</t>
  </si>
  <si>
    <r>
      <t>Papier do drukarki STATIM 5000 / Autorefraktometr / Urodyn 1000/ Analizator i-STAT</t>
    </r>
    <r>
      <rPr>
        <sz val="10"/>
        <color indexed="8"/>
        <rFont val="Arial"/>
        <family val="2"/>
        <charset val="238"/>
      </rPr>
      <t xml:space="preserve">, 57*30 rolka, papier termiczny bez nadruku. </t>
    </r>
  </si>
  <si>
    <t>14.</t>
  </si>
  <si>
    <r>
      <t xml:space="preserve">Papier do Audiometru, </t>
    </r>
    <r>
      <rPr>
        <sz val="10"/>
        <color indexed="8"/>
        <rFont val="Arial"/>
        <family val="2"/>
        <charset val="238"/>
      </rPr>
      <t xml:space="preserve">110*30, rolka, papier termiczny bez nadruku. </t>
    </r>
  </si>
  <si>
    <t>15.</t>
  </si>
  <si>
    <r>
      <t>Papier do EKG MAC-1600</t>
    </r>
    <r>
      <rPr>
        <sz val="10"/>
        <color indexed="8"/>
        <rFont val="Arial"/>
        <family val="2"/>
        <charset val="238"/>
      </rPr>
      <t xml:space="preserve"> 210*295*150 książeczka, nadruk siatki milimetrowej.</t>
    </r>
  </si>
  <si>
    <t>16.</t>
  </si>
  <si>
    <t>Pasta do preparacji naskórka w badaniach EEG (opakowanie 160 g) np. EVERY.</t>
  </si>
  <si>
    <t>17.</t>
  </si>
  <si>
    <t>Żel do USG (opakowanie 0, 25 litrów).</t>
  </si>
  <si>
    <t>18.</t>
  </si>
  <si>
    <t>Żel do USG (opakowanie 0, 5 litra).</t>
  </si>
  <si>
    <t>19.</t>
  </si>
  <si>
    <t>Żel do USG (opakowanie 5 litrów).</t>
  </si>
  <si>
    <t>20.</t>
  </si>
  <si>
    <t>Elektroda EKG przyssawkowa śr. 24mm.</t>
  </si>
  <si>
    <t>21.</t>
  </si>
  <si>
    <t>Elektrody kończynowe klamrowe.</t>
  </si>
  <si>
    <t>kpl</t>
  </si>
  <si>
    <t>22.</t>
  </si>
  <si>
    <t>Żel do EKG (opakowanie 0, 25 litra).</t>
  </si>
  <si>
    <t>23.</t>
  </si>
  <si>
    <t>Żel do EKG (opakowanie 0, 5 litra).</t>
  </si>
  <si>
    <t>24.</t>
  </si>
  <si>
    <t>25.</t>
  </si>
  <si>
    <t>Żel ścienny Nuprep op.114g- 115 g.</t>
  </si>
  <si>
    <t>26.</t>
  </si>
  <si>
    <t>Pasta przewodząca Ten20 op.114g.</t>
  </si>
  <si>
    <t>27.</t>
  </si>
  <si>
    <t>EC2 Electrode Cream - Pasta elektrodowa EC2, tubka 100g.</t>
  </si>
  <si>
    <t>Papier do VIDEOPRINTER Mitsubishi K65HM 110x20 papier biały z połyskiem, rolka.</t>
  </si>
  <si>
    <t>29.</t>
  </si>
  <si>
    <t>Papier do VIDEOPRINTER Mitsubishi K95HG 110x18 papier biały z połyskiem, rolka.</t>
  </si>
  <si>
    <t>30.</t>
  </si>
  <si>
    <t>Papier do VIDEOPRINTER Sony UPP-210SE 210x25 papier biały, termiczny, rolka.</t>
  </si>
  <si>
    <t>31.</t>
  </si>
  <si>
    <t>Papier EKG RB1 58 mm.</t>
  </si>
  <si>
    <t>32.</t>
  </si>
  <si>
    <t>Papier do defibrylatora Mindray Bene Heart D 3 50 x 25.</t>
  </si>
  <si>
    <t>33.</t>
  </si>
  <si>
    <t>Papier Sony UPT-210BL 210 x 12, 5; niebieska folia termiczna do RTG C-8000.</t>
  </si>
  <si>
    <t>34.</t>
  </si>
  <si>
    <t>Papier do EKG Farum E600 G.</t>
  </si>
  <si>
    <t>35.</t>
  </si>
  <si>
    <t>Papier termoczuły do myjni endoskopowej, rolka termiczna 57/20m.</t>
  </si>
  <si>
    <t>op.</t>
  </si>
  <si>
    <t>36.</t>
  </si>
  <si>
    <t>razem:</t>
  </si>
  <si>
    <t>Zadanie 1. Materiały eksploatacyjne do sprzętu medycznego - papiery, żele, pasty, elektrody.</t>
  </si>
  <si>
    <t>37.</t>
  </si>
  <si>
    <t>38.</t>
  </si>
  <si>
    <t>Papier do defibrylatora LIFEPAK 15,termiczny,z nadrukiem,100mm x22m(1op=2 rolki)/11240-000016/</t>
  </si>
  <si>
    <t>Papier do EKG LUMED(210 X30) rolka/nr ref.BFLU007/</t>
  </si>
  <si>
    <t>28.</t>
  </si>
  <si>
    <t>39.</t>
  </si>
  <si>
    <t>op</t>
  </si>
  <si>
    <t>Tusz do znakowania tkanek 30 ml czarny</t>
  </si>
  <si>
    <t>Tusz do znakowania tkanek 30 ml niebieski</t>
  </si>
  <si>
    <t>Pudełko tekturowe do archiwizowania na preparaty na 1000 szkiełek 310x160x85</t>
  </si>
  <si>
    <t>Ostrze do mikrotomu C35(1op=20szt)</t>
  </si>
  <si>
    <t>Ostrze do mikrotomu typ Feather R35,dł80 x szer.8 x gr.0,25 mm</t>
  </si>
  <si>
    <t>Foremka metalowa do zatapiania 15x15x7mm</t>
  </si>
  <si>
    <t>Foremka metalowa do zatapiania 30x24x7mm</t>
  </si>
  <si>
    <t>Foremka metalowa do zatapiania 24x24x7mm</t>
  </si>
  <si>
    <t>Taca do transportu na 10 szkiełek 76x26mm</t>
  </si>
  <si>
    <t>Taca do transportu na 20 preparatów wykonana z polistyrenu,biała</t>
  </si>
  <si>
    <t>Żel do USG (opakowanie 5 litrów) niebieski typu Parker Aquasonic lub typu Ultragel lub Transound (gęsta konsystencja)</t>
  </si>
  <si>
    <t xml:space="preserve">  cena jedn. brutto </t>
  </si>
  <si>
    <r>
      <t>Żel przewodzący do defibrylacji (opakowanie 250g).</t>
    </r>
    <r>
      <rPr>
        <sz val="10"/>
        <color indexed="8"/>
        <rFont val="Arial"/>
        <family val="2"/>
        <charset val="238"/>
      </rPr>
      <t xml:space="preserve"> </t>
    </r>
  </si>
  <si>
    <t xml:space="preserve">40. </t>
  </si>
  <si>
    <t>Papier do EKG do defibrylatora NIHON KOHDEN TEC-773, 50X100X200, książeczka, nadruk</t>
  </si>
  <si>
    <t>Zadanie 2. Materiały eksploatacyjne na Patomorfologię - tusze,ostrza,tace</t>
  </si>
  <si>
    <t>Papier gładki do defibrylatora DefiMax Plus Emtel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</si>
</sst>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Narrow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4" fillId="0" borderId="0"/>
  </cellStyleXfs>
  <cellXfs count="26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164" fontId="4" fillId="0" borderId="1" xfId="2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2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3" borderId="2" xfId="0" applyFont="1" applyFill="1" applyBorder="1" applyAlignment="1">
      <alignment vertical="center"/>
    </xf>
    <xf numFmtId="164" fontId="5" fillId="3" borderId="3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164" fontId="5" fillId="3" borderId="4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</cellXfs>
  <cellStyles count="5">
    <cellStyle name="Dziesiętny" xfId="1" builtinId="3"/>
    <cellStyle name="Normalny" xfId="0" builtinId="0"/>
    <cellStyle name="Normalny 3" xfId="4"/>
    <cellStyle name="Normalny 7" xfId="3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abSelected="1" topLeftCell="A37" zoomScaleNormal="100" workbookViewId="0">
      <selection activeCell="P50" sqref="P50"/>
    </sheetView>
  </sheetViews>
  <sheetFormatPr defaultRowHeight="14.25"/>
  <cols>
    <col min="1" max="1" width="4.625" style="18" customWidth="1"/>
    <col min="2" max="2" width="36" style="18" customWidth="1"/>
    <col min="3" max="3" width="5.125" style="18" customWidth="1"/>
    <col min="4" max="4" width="9" style="18"/>
    <col min="5" max="5" width="12.875" style="18" customWidth="1"/>
    <col min="6" max="6" width="9.875" style="18" bestFit="1" customWidth="1"/>
    <col min="7" max="7" width="12" style="18" customWidth="1"/>
    <col min="8" max="8" width="10.375" style="18" customWidth="1"/>
    <col min="9" max="9" width="7.25" style="18" customWidth="1"/>
    <col min="10" max="10" width="12.375" style="18" customWidth="1"/>
    <col min="11" max="11" width="10.625" style="18" customWidth="1"/>
    <col min="12" max="16384" width="9" style="18"/>
  </cols>
  <sheetData>
    <row r="1" spans="1:11" ht="24.95" customHeight="1">
      <c r="A1" s="24" t="s">
        <v>83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s="17" customFormat="1" ht="24">
      <c r="A2" s="1" t="s">
        <v>0</v>
      </c>
      <c r="B2" s="1" t="s">
        <v>1</v>
      </c>
      <c r="C2" s="1" t="s">
        <v>2</v>
      </c>
      <c r="D2" s="13" t="s">
        <v>3</v>
      </c>
      <c r="E2" s="13" t="s">
        <v>4</v>
      </c>
      <c r="F2" s="14" t="s">
        <v>5</v>
      </c>
      <c r="G2" s="14" t="s">
        <v>6</v>
      </c>
      <c r="H2" s="15" t="s">
        <v>102</v>
      </c>
      <c r="I2" s="15" t="s">
        <v>7</v>
      </c>
      <c r="J2" s="15" t="s">
        <v>8</v>
      </c>
      <c r="K2" s="16" t="s">
        <v>9</v>
      </c>
    </row>
    <row r="3" spans="1:11" ht="51" customHeight="1">
      <c r="A3" s="2" t="s">
        <v>10</v>
      </c>
      <c r="B3" s="7" t="s">
        <v>11</v>
      </c>
      <c r="C3" s="5" t="s">
        <v>12</v>
      </c>
      <c r="D3" s="6">
        <v>1000</v>
      </c>
      <c r="E3" s="2"/>
      <c r="F3" s="12">
        <v>0</v>
      </c>
      <c r="G3" s="8">
        <f>(D3*F3)</f>
        <v>0</v>
      </c>
      <c r="H3" s="9">
        <f>(F3*I3+F3)</f>
        <v>0</v>
      </c>
      <c r="I3" s="10"/>
      <c r="J3" s="11">
        <f>SUM(G3+G3*I3)</f>
        <v>0</v>
      </c>
      <c r="K3" s="4"/>
    </row>
    <row r="4" spans="1:11" ht="39.950000000000003" customHeight="1">
      <c r="A4" s="2" t="s">
        <v>13</v>
      </c>
      <c r="B4" s="7" t="s">
        <v>14</v>
      </c>
      <c r="C4" s="5" t="s">
        <v>12</v>
      </c>
      <c r="D4" s="6">
        <v>20</v>
      </c>
      <c r="E4" s="2"/>
      <c r="F4" s="12">
        <v>0</v>
      </c>
      <c r="G4" s="8">
        <f t="shared" ref="G4:G41" si="0">(D4*F4)</f>
        <v>0</v>
      </c>
      <c r="H4" s="9">
        <f>(F4*I4+F4)</f>
        <v>0</v>
      </c>
      <c r="I4" s="10"/>
      <c r="J4" s="11">
        <f>SUM(G4+G4*I4)</f>
        <v>0</v>
      </c>
      <c r="K4" s="4"/>
    </row>
    <row r="5" spans="1:11" ht="55.5" customHeight="1">
      <c r="A5" s="2" t="s">
        <v>15</v>
      </c>
      <c r="B5" s="7" t="s">
        <v>16</v>
      </c>
      <c r="C5" s="5" t="s">
        <v>12</v>
      </c>
      <c r="D5" s="6">
        <v>800</v>
      </c>
      <c r="E5" s="2"/>
      <c r="F5" s="12">
        <v>0</v>
      </c>
      <c r="G5" s="8">
        <f t="shared" si="0"/>
        <v>0</v>
      </c>
      <c r="H5" s="9">
        <f t="shared" ref="H5:H41" si="1">(F5*I5+F5)</f>
        <v>0</v>
      </c>
      <c r="I5" s="10"/>
      <c r="J5" s="11">
        <f t="shared" ref="J5:J41" si="2">SUM(G5+G5*I5)</f>
        <v>0</v>
      </c>
      <c r="K5" s="4"/>
    </row>
    <row r="6" spans="1:11" ht="47.25" customHeight="1">
      <c r="A6" s="2" t="s">
        <v>17</v>
      </c>
      <c r="B6" s="7" t="s">
        <v>18</v>
      </c>
      <c r="C6" s="5" t="s">
        <v>12</v>
      </c>
      <c r="D6" s="6">
        <v>100</v>
      </c>
      <c r="E6" s="2"/>
      <c r="F6" s="12">
        <v>0</v>
      </c>
      <c r="G6" s="8">
        <f t="shared" si="0"/>
        <v>0</v>
      </c>
      <c r="H6" s="9">
        <f t="shared" si="1"/>
        <v>0</v>
      </c>
      <c r="I6" s="10"/>
      <c r="J6" s="11">
        <f t="shared" si="2"/>
        <v>0</v>
      </c>
      <c r="K6" s="4"/>
    </row>
    <row r="7" spans="1:11" ht="39.950000000000003" customHeight="1">
      <c r="A7" s="2" t="s">
        <v>19</v>
      </c>
      <c r="B7" s="7" t="s">
        <v>20</v>
      </c>
      <c r="C7" s="5" t="s">
        <v>12</v>
      </c>
      <c r="D7" s="6">
        <v>10</v>
      </c>
      <c r="E7" s="2"/>
      <c r="F7" s="12">
        <v>0</v>
      </c>
      <c r="G7" s="8">
        <f t="shared" si="0"/>
        <v>0</v>
      </c>
      <c r="H7" s="9">
        <f t="shared" si="1"/>
        <v>0</v>
      </c>
      <c r="I7" s="10"/>
      <c r="J7" s="11">
        <f t="shared" si="2"/>
        <v>0</v>
      </c>
      <c r="K7" s="4"/>
    </row>
    <row r="8" spans="1:11" ht="56.25" customHeight="1">
      <c r="A8" s="2" t="s">
        <v>21</v>
      </c>
      <c r="B8" s="7" t="s">
        <v>22</v>
      </c>
      <c r="C8" s="5" t="s">
        <v>12</v>
      </c>
      <c r="D8" s="6">
        <v>40</v>
      </c>
      <c r="E8" s="2"/>
      <c r="F8" s="12">
        <v>0</v>
      </c>
      <c r="G8" s="8">
        <f t="shared" si="0"/>
        <v>0</v>
      </c>
      <c r="H8" s="9">
        <f t="shared" si="1"/>
        <v>0</v>
      </c>
      <c r="I8" s="10"/>
      <c r="J8" s="11">
        <f t="shared" si="2"/>
        <v>0</v>
      </c>
      <c r="K8" s="4"/>
    </row>
    <row r="9" spans="1:11" ht="39.950000000000003" customHeight="1">
      <c r="A9" s="2" t="s">
        <v>23</v>
      </c>
      <c r="B9" s="7" t="s">
        <v>24</v>
      </c>
      <c r="C9" s="5" t="s">
        <v>12</v>
      </c>
      <c r="D9" s="6">
        <v>10</v>
      </c>
      <c r="E9" s="2"/>
      <c r="F9" s="12">
        <v>0</v>
      </c>
      <c r="G9" s="8">
        <f t="shared" si="0"/>
        <v>0</v>
      </c>
      <c r="H9" s="9">
        <f t="shared" si="1"/>
        <v>0</v>
      </c>
      <c r="I9" s="10"/>
      <c r="J9" s="11">
        <f t="shared" si="2"/>
        <v>0</v>
      </c>
      <c r="K9" s="4"/>
    </row>
    <row r="10" spans="1:11" ht="39.950000000000003" customHeight="1">
      <c r="A10" s="2" t="s">
        <v>25</v>
      </c>
      <c r="B10" s="7" t="s">
        <v>26</v>
      </c>
      <c r="C10" s="5" t="s">
        <v>12</v>
      </c>
      <c r="D10" s="6">
        <v>25</v>
      </c>
      <c r="E10" s="2"/>
      <c r="F10" s="12">
        <v>0</v>
      </c>
      <c r="G10" s="8">
        <f t="shared" si="0"/>
        <v>0</v>
      </c>
      <c r="H10" s="9">
        <f t="shared" si="1"/>
        <v>0</v>
      </c>
      <c r="I10" s="10"/>
      <c r="J10" s="11">
        <f t="shared" si="2"/>
        <v>0</v>
      </c>
      <c r="K10" s="4"/>
    </row>
    <row r="11" spans="1:11" ht="52.5" customHeight="1">
      <c r="A11" s="2" t="s">
        <v>27</v>
      </c>
      <c r="B11" s="7" t="s">
        <v>28</v>
      </c>
      <c r="C11" s="5" t="s">
        <v>12</v>
      </c>
      <c r="D11" s="6">
        <v>10</v>
      </c>
      <c r="E11" s="2"/>
      <c r="F11" s="12">
        <v>0</v>
      </c>
      <c r="G11" s="8">
        <f t="shared" si="0"/>
        <v>0</v>
      </c>
      <c r="H11" s="9">
        <f t="shared" si="1"/>
        <v>0</v>
      </c>
      <c r="I11" s="10"/>
      <c r="J11" s="11">
        <f t="shared" si="2"/>
        <v>0</v>
      </c>
      <c r="K11" s="4"/>
    </row>
    <row r="12" spans="1:11" ht="51.75" customHeight="1">
      <c r="A12" s="2" t="s">
        <v>29</v>
      </c>
      <c r="B12" s="7" t="s">
        <v>30</v>
      </c>
      <c r="C12" s="5" t="s">
        <v>12</v>
      </c>
      <c r="D12" s="6">
        <v>200</v>
      </c>
      <c r="E12" s="2"/>
      <c r="F12" s="12">
        <v>0</v>
      </c>
      <c r="G12" s="8">
        <f t="shared" si="0"/>
        <v>0</v>
      </c>
      <c r="H12" s="9">
        <f t="shared" si="1"/>
        <v>0</v>
      </c>
      <c r="I12" s="10"/>
      <c r="J12" s="11">
        <f t="shared" si="2"/>
        <v>0</v>
      </c>
      <c r="K12" s="4"/>
    </row>
    <row r="13" spans="1:11" ht="39.950000000000003" customHeight="1">
      <c r="A13" s="2" t="s">
        <v>31</v>
      </c>
      <c r="B13" s="7" t="s">
        <v>32</v>
      </c>
      <c r="C13" s="5" t="s">
        <v>12</v>
      </c>
      <c r="D13" s="6">
        <v>10</v>
      </c>
      <c r="E13" s="3"/>
      <c r="F13" s="12">
        <v>0</v>
      </c>
      <c r="G13" s="8">
        <f t="shared" si="0"/>
        <v>0</v>
      </c>
      <c r="H13" s="9">
        <f t="shared" si="1"/>
        <v>0</v>
      </c>
      <c r="I13" s="10"/>
      <c r="J13" s="11">
        <f t="shared" si="2"/>
        <v>0</v>
      </c>
      <c r="K13" s="4"/>
    </row>
    <row r="14" spans="1:11" ht="57.75" customHeight="1">
      <c r="A14" s="2" t="s">
        <v>33</v>
      </c>
      <c r="B14" s="7" t="s">
        <v>34</v>
      </c>
      <c r="C14" s="5" t="s">
        <v>12</v>
      </c>
      <c r="D14" s="6">
        <v>20</v>
      </c>
      <c r="E14" s="3"/>
      <c r="F14" s="12">
        <v>0</v>
      </c>
      <c r="G14" s="8">
        <f t="shared" si="0"/>
        <v>0</v>
      </c>
      <c r="H14" s="9">
        <f t="shared" si="1"/>
        <v>0</v>
      </c>
      <c r="I14" s="10"/>
      <c r="J14" s="11">
        <f t="shared" si="2"/>
        <v>0</v>
      </c>
      <c r="K14" s="4"/>
    </row>
    <row r="15" spans="1:11" ht="54" customHeight="1">
      <c r="A15" s="2" t="s">
        <v>35</v>
      </c>
      <c r="B15" s="7" t="s">
        <v>36</v>
      </c>
      <c r="C15" s="5" t="s">
        <v>12</v>
      </c>
      <c r="D15" s="6">
        <v>200</v>
      </c>
      <c r="E15" s="3"/>
      <c r="F15" s="12">
        <v>0</v>
      </c>
      <c r="G15" s="8">
        <f t="shared" si="0"/>
        <v>0</v>
      </c>
      <c r="H15" s="9">
        <f t="shared" si="1"/>
        <v>0</v>
      </c>
      <c r="I15" s="10"/>
      <c r="J15" s="11">
        <f t="shared" si="2"/>
        <v>0</v>
      </c>
      <c r="K15" s="4"/>
    </row>
    <row r="16" spans="1:11" ht="39.950000000000003" customHeight="1">
      <c r="A16" s="2" t="s">
        <v>37</v>
      </c>
      <c r="B16" s="7" t="s">
        <v>38</v>
      </c>
      <c r="C16" s="5" t="s">
        <v>12</v>
      </c>
      <c r="D16" s="6">
        <v>150</v>
      </c>
      <c r="E16" s="2"/>
      <c r="F16" s="12">
        <v>0</v>
      </c>
      <c r="G16" s="8">
        <f t="shared" si="0"/>
        <v>0</v>
      </c>
      <c r="H16" s="9">
        <f t="shared" si="1"/>
        <v>0</v>
      </c>
      <c r="I16" s="10"/>
      <c r="J16" s="11">
        <f t="shared" si="2"/>
        <v>0</v>
      </c>
      <c r="K16" s="4"/>
    </row>
    <row r="17" spans="1:11" ht="39.950000000000003" customHeight="1">
      <c r="A17" s="2" t="s">
        <v>39</v>
      </c>
      <c r="B17" s="7" t="s">
        <v>40</v>
      </c>
      <c r="C17" s="5" t="s">
        <v>12</v>
      </c>
      <c r="D17" s="6">
        <v>40</v>
      </c>
      <c r="E17" s="2"/>
      <c r="F17" s="12">
        <v>0</v>
      </c>
      <c r="G17" s="8">
        <f t="shared" si="0"/>
        <v>0</v>
      </c>
      <c r="H17" s="9">
        <f t="shared" si="1"/>
        <v>0</v>
      </c>
      <c r="I17" s="10"/>
      <c r="J17" s="11">
        <f t="shared" si="2"/>
        <v>0</v>
      </c>
      <c r="K17" s="4"/>
    </row>
    <row r="18" spans="1:11" ht="39.950000000000003" customHeight="1">
      <c r="A18" s="2" t="s">
        <v>41</v>
      </c>
      <c r="B18" s="7" t="s">
        <v>42</v>
      </c>
      <c r="C18" s="5" t="s">
        <v>12</v>
      </c>
      <c r="D18" s="6">
        <v>100</v>
      </c>
      <c r="E18" s="2"/>
      <c r="F18" s="12">
        <v>0</v>
      </c>
      <c r="G18" s="8">
        <f t="shared" si="0"/>
        <v>0</v>
      </c>
      <c r="H18" s="9">
        <f t="shared" si="1"/>
        <v>0</v>
      </c>
      <c r="I18" s="10"/>
      <c r="J18" s="11">
        <f t="shared" si="2"/>
        <v>0</v>
      </c>
      <c r="K18" s="4"/>
    </row>
    <row r="19" spans="1:11" ht="37.5" customHeight="1">
      <c r="A19" s="2" t="s">
        <v>43</v>
      </c>
      <c r="B19" s="7" t="s">
        <v>44</v>
      </c>
      <c r="C19" s="5" t="s">
        <v>12</v>
      </c>
      <c r="D19" s="6">
        <v>100</v>
      </c>
      <c r="E19" s="2"/>
      <c r="F19" s="12">
        <v>0</v>
      </c>
      <c r="G19" s="8">
        <f t="shared" si="0"/>
        <v>0</v>
      </c>
      <c r="H19" s="9">
        <f t="shared" si="1"/>
        <v>0</v>
      </c>
      <c r="I19" s="10"/>
      <c r="J19" s="11">
        <f t="shared" si="2"/>
        <v>0</v>
      </c>
      <c r="K19" s="4"/>
    </row>
    <row r="20" spans="1:11" ht="36.75" customHeight="1">
      <c r="A20" s="2" t="s">
        <v>45</v>
      </c>
      <c r="B20" s="7" t="s">
        <v>46</v>
      </c>
      <c r="C20" s="5" t="s">
        <v>12</v>
      </c>
      <c r="D20" s="6">
        <v>300</v>
      </c>
      <c r="E20" s="2"/>
      <c r="F20" s="12">
        <v>0</v>
      </c>
      <c r="G20" s="8">
        <f t="shared" si="0"/>
        <v>0</v>
      </c>
      <c r="H20" s="9">
        <f t="shared" si="1"/>
        <v>0</v>
      </c>
      <c r="I20" s="10"/>
      <c r="J20" s="11">
        <f t="shared" si="2"/>
        <v>0</v>
      </c>
      <c r="K20" s="4"/>
    </row>
    <row r="21" spans="1:11" ht="42.75" customHeight="1">
      <c r="A21" s="2" t="s">
        <v>47</v>
      </c>
      <c r="B21" s="7" t="s">
        <v>101</v>
      </c>
      <c r="C21" s="5" t="s">
        <v>12</v>
      </c>
      <c r="D21" s="6">
        <v>100</v>
      </c>
      <c r="E21" s="2"/>
      <c r="F21" s="12">
        <v>0</v>
      </c>
      <c r="G21" s="8">
        <f t="shared" si="0"/>
        <v>0</v>
      </c>
      <c r="H21" s="9">
        <f t="shared" si="1"/>
        <v>0</v>
      </c>
      <c r="I21" s="10"/>
      <c r="J21" s="11">
        <f t="shared" si="2"/>
        <v>0</v>
      </c>
      <c r="K21" s="4"/>
    </row>
    <row r="22" spans="1:11" ht="30" customHeight="1">
      <c r="A22" s="2" t="s">
        <v>49</v>
      </c>
      <c r="B22" s="7" t="s">
        <v>48</v>
      </c>
      <c r="C22" s="5" t="s">
        <v>12</v>
      </c>
      <c r="D22" s="6">
        <v>50</v>
      </c>
      <c r="E22" s="2"/>
      <c r="F22" s="12">
        <v>0</v>
      </c>
      <c r="G22" s="8">
        <f t="shared" si="0"/>
        <v>0</v>
      </c>
      <c r="H22" s="9">
        <f t="shared" si="1"/>
        <v>0</v>
      </c>
      <c r="I22" s="10"/>
      <c r="J22" s="11">
        <f>SUM(G22+G22*I22)</f>
        <v>0</v>
      </c>
      <c r="K22" s="4"/>
    </row>
    <row r="23" spans="1:11" ht="30" customHeight="1">
      <c r="A23" s="2" t="s">
        <v>51</v>
      </c>
      <c r="B23" s="7" t="s">
        <v>50</v>
      </c>
      <c r="C23" s="5" t="s">
        <v>12</v>
      </c>
      <c r="D23" s="6">
        <v>60</v>
      </c>
      <c r="E23" s="2"/>
      <c r="F23" s="12">
        <v>0</v>
      </c>
      <c r="G23" s="8">
        <f t="shared" si="0"/>
        <v>0</v>
      </c>
      <c r="H23" s="9">
        <f t="shared" si="1"/>
        <v>0</v>
      </c>
      <c r="I23" s="10"/>
      <c r="J23" s="11">
        <f t="shared" si="2"/>
        <v>0</v>
      </c>
      <c r="K23" s="4"/>
    </row>
    <row r="24" spans="1:11" ht="30" customHeight="1">
      <c r="A24" s="2" t="s">
        <v>54</v>
      </c>
      <c r="B24" s="7" t="s">
        <v>52</v>
      </c>
      <c r="C24" s="5" t="s">
        <v>53</v>
      </c>
      <c r="D24" s="6">
        <v>30</v>
      </c>
      <c r="E24" s="2"/>
      <c r="F24" s="12">
        <v>0</v>
      </c>
      <c r="G24" s="8">
        <f t="shared" si="0"/>
        <v>0</v>
      </c>
      <c r="H24" s="9">
        <f t="shared" si="1"/>
        <v>0</v>
      </c>
      <c r="I24" s="10"/>
      <c r="J24" s="11">
        <f t="shared" si="2"/>
        <v>0</v>
      </c>
      <c r="K24" s="4"/>
    </row>
    <row r="25" spans="1:11" ht="30" customHeight="1">
      <c r="A25" s="2" t="s">
        <v>56</v>
      </c>
      <c r="B25" s="7" t="s">
        <v>55</v>
      </c>
      <c r="C25" s="5" t="s">
        <v>12</v>
      </c>
      <c r="D25" s="6">
        <v>20</v>
      </c>
      <c r="E25" s="2"/>
      <c r="F25" s="12">
        <v>0</v>
      </c>
      <c r="G25" s="8">
        <f t="shared" si="0"/>
        <v>0</v>
      </c>
      <c r="H25" s="9">
        <f t="shared" si="1"/>
        <v>0</v>
      </c>
      <c r="I25" s="10"/>
      <c r="J25" s="11">
        <f t="shared" si="2"/>
        <v>0</v>
      </c>
      <c r="K25" s="4"/>
    </row>
    <row r="26" spans="1:11" ht="30" customHeight="1">
      <c r="A26" s="2" t="s">
        <v>58</v>
      </c>
      <c r="B26" s="7" t="s">
        <v>57</v>
      </c>
      <c r="C26" s="5" t="s">
        <v>12</v>
      </c>
      <c r="D26" s="6">
        <v>20</v>
      </c>
      <c r="E26" s="2"/>
      <c r="F26" s="12">
        <v>0</v>
      </c>
      <c r="G26" s="8">
        <f t="shared" si="0"/>
        <v>0</v>
      </c>
      <c r="H26" s="9">
        <f t="shared" si="1"/>
        <v>0</v>
      </c>
      <c r="I26" s="10"/>
      <c r="J26" s="11">
        <f t="shared" si="2"/>
        <v>0</v>
      </c>
      <c r="K26" s="4"/>
    </row>
    <row r="27" spans="1:11" ht="50.25" customHeight="1">
      <c r="A27" s="2" t="s">
        <v>59</v>
      </c>
      <c r="B27" s="7" t="s">
        <v>103</v>
      </c>
      <c r="C27" s="5" t="s">
        <v>12</v>
      </c>
      <c r="D27" s="6">
        <v>40</v>
      </c>
      <c r="E27" s="2"/>
      <c r="F27" s="12">
        <v>0</v>
      </c>
      <c r="G27" s="8">
        <f t="shared" si="0"/>
        <v>0</v>
      </c>
      <c r="H27" s="9">
        <f t="shared" si="1"/>
        <v>0</v>
      </c>
      <c r="I27" s="10"/>
      <c r="J27" s="11">
        <f t="shared" si="2"/>
        <v>0</v>
      </c>
      <c r="K27" s="4"/>
    </row>
    <row r="28" spans="1:11" ht="30" customHeight="1">
      <c r="A28" s="2" t="s">
        <v>61</v>
      </c>
      <c r="B28" s="7" t="s">
        <v>60</v>
      </c>
      <c r="C28" s="5" t="s">
        <v>12</v>
      </c>
      <c r="D28" s="6">
        <v>30</v>
      </c>
      <c r="E28" s="2"/>
      <c r="F28" s="12">
        <v>0</v>
      </c>
      <c r="G28" s="8">
        <f t="shared" si="0"/>
        <v>0</v>
      </c>
      <c r="H28" s="9">
        <f t="shared" si="1"/>
        <v>0</v>
      </c>
      <c r="I28" s="10"/>
      <c r="J28" s="11">
        <f t="shared" si="2"/>
        <v>0</v>
      </c>
      <c r="K28" s="4"/>
    </row>
    <row r="29" spans="1:11" ht="30" customHeight="1">
      <c r="A29" s="2" t="s">
        <v>63</v>
      </c>
      <c r="B29" s="7" t="s">
        <v>62</v>
      </c>
      <c r="C29" s="5" t="s">
        <v>12</v>
      </c>
      <c r="D29" s="6">
        <v>40</v>
      </c>
      <c r="E29" s="2"/>
      <c r="F29" s="12">
        <v>0</v>
      </c>
      <c r="G29" s="8">
        <f t="shared" si="0"/>
        <v>0</v>
      </c>
      <c r="H29" s="9">
        <f t="shared" si="1"/>
        <v>0</v>
      </c>
      <c r="I29" s="10"/>
      <c r="J29" s="11">
        <f t="shared" si="2"/>
        <v>0</v>
      </c>
      <c r="K29" s="4"/>
    </row>
    <row r="30" spans="1:11" ht="39.950000000000003" customHeight="1">
      <c r="A30" s="2" t="s">
        <v>88</v>
      </c>
      <c r="B30" s="7" t="s">
        <v>64</v>
      </c>
      <c r="C30" s="5" t="s">
        <v>12</v>
      </c>
      <c r="D30" s="6">
        <v>20</v>
      </c>
      <c r="E30" s="2"/>
      <c r="F30" s="12">
        <v>0</v>
      </c>
      <c r="G30" s="8">
        <f t="shared" si="0"/>
        <v>0</v>
      </c>
      <c r="H30" s="9">
        <f t="shared" si="1"/>
        <v>0</v>
      </c>
      <c r="I30" s="10"/>
      <c r="J30" s="11">
        <f>SUM(G30+G30*I30)</f>
        <v>0</v>
      </c>
      <c r="K30" s="4"/>
    </row>
    <row r="31" spans="1:11" ht="39.950000000000003" customHeight="1">
      <c r="A31" s="2" t="s">
        <v>66</v>
      </c>
      <c r="B31" s="7" t="s">
        <v>65</v>
      </c>
      <c r="C31" s="5" t="s">
        <v>12</v>
      </c>
      <c r="D31" s="6">
        <v>400</v>
      </c>
      <c r="E31" s="2"/>
      <c r="F31" s="12">
        <v>0</v>
      </c>
      <c r="G31" s="8">
        <f t="shared" si="0"/>
        <v>0</v>
      </c>
      <c r="H31" s="9">
        <f t="shared" si="1"/>
        <v>0</v>
      </c>
      <c r="I31" s="10"/>
      <c r="J31" s="11">
        <f t="shared" si="2"/>
        <v>0</v>
      </c>
      <c r="K31" s="4"/>
    </row>
    <row r="32" spans="1:11" ht="39.950000000000003" customHeight="1">
      <c r="A32" s="2" t="s">
        <v>68</v>
      </c>
      <c r="B32" s="7" t="s">
        <v>67</v>
      </c>
      <c r="C32" s="5" t="s">
        <v>12</v>
      </c>
      <c r="D32" s="6">
        <v>20</v>
      </c>
      <c r="E32" s="3"/>
      <c r="F32" s="12">
        <v>0</v>
      </c>
      <c r="G32" s="8">
        <f t="shared" si="0"/>
        <v>0</v>
      </c>
      <c r="H32" s="9">
        <f t="shared" si="1"/>
        <v>0</v>
      </c>
      <c r="I32" s="10"/>
      <c r="J32" s="11">
        <f t="shared" si="2"/>
        <v>0</v>
      </c>
      <c r="K32" s="4"/>
    </row>
    <row r="33" spans="1:11" ht="39.950000000000003" customHeight="1">
      <c r="A33" s="2" t="s">
        <v>70</v>
      </c>
      <c r="B33" s="7" t="s">
        <v>69</v>
      </c>
      <c r="C33" s="5" t="s">
        <v>12</v>
      </c>
      <c r="D33" s="6">
        <v>30</v>
      </c>
      <c r="E33" s="3"/>
      <c r="F33" s="12">
        <v>0</v>
      </c>
      <c r="G33" s="8">
        <f t="shared" si="0"/>
        <v>0</v>
      </c>
      <c r="H33" s="9">
        <f t="shared" si="1"/>
        <v>0</v>
      </c>
      <c r="I33" s="10"/>
      <c r="J33" s="11">
        <f t="shared" si="2"/>
        <v>0</v>
      </c>
      <c r="K33" s="4"/>
    </row>
    <row r="34" spans="1:11" ht="33" customHeight="1">
      <c r="A34" s="2" t="s">
        <v>72</v>
      </c>
      <c r="B34" s="7" t="s">
        <v>71</v>
      </c>
      <c r="C34" s="5" t="s">
        <v>12</v>
      </c>
      <c r="D34" s="6">
        <v>60</v>
      </c>
      <c r="E34" s="3"/>
      <c r="F34" s="12">
        <v>0</v>
      </c>
      <c r="G34" s="8">
        <f t="shared" si="0"/>
        <v>0</v>
      </c>
      <c r="H34" s="9">
        <f t="shared" si="1"/>
        <v>0</v>
      </c>
      <c r="I34" s="10"/>
      <c r="J34" s="11">
        <f t="shared" si="2"/>
        <v>0</v>
      </c>
      <c r="K34" s="4"/>
    </row>
    <row r="35" spans="1:11" ht="39.950000000000003" customHeight="1">
      <c r="A35" s="2" t="s">
        <v>74</v>
      </c>
      <c r="B35" s="7" t="s">
        <v>73</v>
      </c>
      <c r="C35" s="5" t="s">
        <v>12</v>
      </c>
      <c r="D35" s="6">
        <v>70</v>
      </c>
      <c r="E35" s="2"/>
      <c r="F35" s="12">
        <v>0</v>
      </c>
      <c r="G35" s="8">
        <f t="shared" si="0"/>
        <v>0</v>
      </c>
      <c r="H35" s="9">
        <f t="shared" si="1"/>
        <v>0</v>
      </c>
      <c r="I35" s="10"/>
      <c r="J35" s="11">
        <f t="shared" si="2"/>
        <v>0</v>
      </c>
      <c r="K35" s="4"/>
    </row>
    <row r="36" spans="1:11" ht="39.950000000000003" customHeight="1">
      <c r="A36" s="2" t="s">
        <v>76</v>
      </c>
      <c r="B36" s="7" t="s">
        <v>75</v>
      </c>
      <c r="C36" s="5" t="s">
        <v>12</v>
      </c>
      <c r="D36" s="6">
        <v>20</v>
      </c>
      <c r="E36" s="2"/>
      <c r="F36" s="12">
        <v>0</v>
      </c>
      <c r="G36" s="8">
        <f t="shared" si="0"/>
        <v>0</v>
      </c>
      <c r="H36" s="9">
        <f t="shared" si="1"/>
        <v>0</v>
      </c>
      <c r="I36" s="10"/>
      <c r="J36" s="11">
        <f t="shared" si="2"/>
        <v>0</v>
      </c>
      <c r="K36" s="4"/>
    </row>
    <row r="37" spans="1:11" ht="33" customHeight="1">
      <c r="A37" s="2" t="s">
        <v>78</v>
      </c>
      <c r="B37" s="7" t="s">
        <v>77</v>
      </c>
      <c r="C37" s="5" t="s">
        <v>12</v>
      </c>
      <c r="D37" s="6">
        <v>50</v>
      </c>
      <c r="E37" s="2"/>
      <c r="F37" s="12">
        <v>0</v>
      </c>
      <c r="G37" s="8">
        <f t="shared" si="0"/>
        <v>0</v>
      </c>
      <c r="H37" s="9">
        <f t="shared" si="1"/>
        <v>0</v>
      </c>
      <c r="I37" s="10"/>
      <c r="J37" s="11">
        <f t="shared" si="2"/>
        <v>0</v>
      </c>
      <c r="K37" s="4"/>
    </row>
    <row r="38" spans="1:11" ht="39.950000000000003" customHeight="1">
      <c r="A38" s="2" t="s">
        <v>81</v>
      </c>
      <c r="B38" s="7" t="s">
        <v>79</v>
      </c>
      <c r="C38" s="5" t="s">
        <v>12</v>
      </c>
      <c r="D38" s="6">
        <v>150</v>
      </c>
      <c r="E38" s="2"/>
      <c r="F38" s="12">
        <v>0</v>
      </c>
      <c r="G38" s="8">
        <f t="shared" si="0"/>
        <v>0</v>
      </c>
      <c r="H38" s="9">
        <f t="shared" si="1"/>
        <v>0</v>
      </c>
      <c r="I38" s="10"/>
      <c r="J38" s="11">
        <f t="shared" si="2"/>
        <v>0</v>
      </c>
      <c r="K38" s="4"/>
    </row>
    <row r="39" spans="1:11" ht="39.75" customHeight="1">
      <c r="A39" s="2" t="s">
        <v>84</v>
      </c>
      <c r="B39" s="7" t="s">
        <v>86</v>
      </c>
      <c r="C39" s="5" t="s">
        <v>12</v>
      </c>
      <c r="D39" s="6">
        <v>100</v>
      </c>
      <c r="E39" s="2"/>
      <c r="F39" s="12">
        <v>0</v>
      </c>
      <c r="G39" s="8">
        <f t="shared" si="0"/>
        <v>0</v>
      </c>
      <c r="H39" s="9">
        <f t="shared" si="1"/>
        <v>0</v>
      </c>
      <c r="I39" s="10"/>
      <c r="J39" s="11">
        <f t="shared" si="2"/>
        <v>0</v>
      </c>
      <c r="K39" s="4"/>
    </row>
    <row r="40" spans="1:11" ht="39.950000000000003" customHeight="1">
      <c r="A40" s="2" t="s">
        <v>85</v>
      </c>
      <c r="B40" s="7" t="s">
        <v>87</v>
      </c>
      <c r="C40" s="5" t="s">
        <v>12</v>
      </c>
      <c r="D40" s="6">
        <v>50</v>
      </c>
      <c r="E40" s="2"/>
      <c r="F40" s="12">
        <v>0</v>
      </c>
      <c r="G40" s="8">
        <f t="shared" si="0"/>
        <v>0</v>
      </c>
      <c r="H40" s="9">
        <f t="shared" si="1"/>
        <v>0</v>
      </c>
      <c r="I40" s="10"/>
      <c r="J40" s="11">
        <f t="shared" si="2"/>
        <v>0</v>
      </c>
      <c r="K40" s="4"/>
    </row>
    <row r="41" spans="1:11" ht="34.5" customHeight="1">
      <c r="A41" s="2" t="s">
        <v>89</v>
      </c>
      <c r="B41" s="23" t="s">
        <v>107</v>
      </c>
      <c r="C41" s="5" t="s">
        <v>12</v>
      </c>
      <c r="D41" s="6">
        <v>50</v>
      </c>
      <c r="E41" s="2"/>
      <c r="F41" s="12">
        <v>0</v>
      </c>
      <c r="G41" s="8">
        <f t="shared" si="0"/>
        <v>0</v>
      </c>
      <c r="H41" s="9">
        <f t="shared" si="1"/>
        <v>0</v>
      </c>
      <c r="I41" s="10"/>
      <c r="J41" s="11">
        <f t="shared" si="2"/>
        <v>0</v>
      </c>
      <c r="K41" s="4"/>
    </row>
    <row r="42" spans="1:11" ht="44.25" customHeight="1" thickBot="1">
      <c r="A42" s="2" t="s">
        <v>104</v>
      </c>
      <c r="B42" s="23" t="s">
        <v>105</v>
      </c>
      <c r="C42" s="5" t="s">
        <v>12</v>
      </c>
      <c r="D42" s="6">
        <v>20</v>
      </c>
      <c r="E42" s="2"/>
      <c r="F42" s="12">
        <v>0</v>
      </c>
      <c r="G42" s="8">
        <f t="shared" ref="G42" si="3">(D42*F42)</f>
        <v>0</v>
      </c>
      <c r="H42" s="9">
        <f t="shared" ref="H42" si="4">(F42*I42+F42)</f>
        <v>0</v>
      </c>
      <c r="I42" s="10"/>
      <c r="J42" s="11">
        <f t="shared" ref="J42" si="5">SUM(G42+G42*I42)</f>
        <v>0</v>
      </c>
      <c r="K42" s="4"/>
    </row>
    <row r="43" spans="1:11" ht="26.1" customHeight="1" thickBot="1">
      <c r="F43" s="19" t="s">
        <v>82</v>
      </c>
      <c r="G43" s="20">
        <f>SUM(G3:G42)</f>
        <v>0</v>
      </c>
      <c r="H43" s="21"/>
      <c r="I43" s="21"/>
      <c r="J43" s="22">
        <f>SUM(J3:J42)</f>
        <v>0</v>
      </c>
    </row>
    <row r="45" spans="1:11" ht="24.95" customHeight="1">
      <c r="A45" s="24" t="s">
        <v>106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</row>
    <row r="46" spans="1:11" s="17" customFormat="1" ht="24">
      <c r="A46" s="1" t="s">
        <v>0</v>
      </c>
      <c r="B46" s="1" t="s">
        <v>1</v>
      </c>
      <c r="C46" s="1" t="s">
        <v>2</v>
      </c>
      <c r="D46" s="13" t="s">
        <v>3</v>
      </c>
      <c r="E46" s="13" t="s">
        <v>4</v>
      </c>
      <c r="F46" s="14" t="s">
        <v>5</v>
      </c>
      <c r="G46" s="14" t="s">
        <v>6</v>
      </c>
      <c r="H46" s="15" t="s">
        <v>102</v>
      </c>
      <c r="I46" s="15" t="s">
        <v>7</v>
      </c>
      <c r="J46" s="15" t="s">
        <v>8</v>
      </c>
      <c r="K46" s="16" t="s">
        <v>9</v>
      </c>
    </row>
    <row r="47" spans="1:11" ht="26.25" customHeight="1">
      <c r="A47" s="2" t="s">
        <v>10</v>
      </c>
      <c r="B47" s="7" t="s">
        <v>91</v>
      </c>
      <c r="C47" s="5" t="s">
        <v>80</v>
      </c>
      <c r="D47" s="6">
        <v>2</v>
      </c>
      <c r="E47" s="2"/>
      <c r="F47" s="12">
        <v>0</v>
      </c>
      <c r="G47" s="8">
        <f t="shared" ref="G47:G56" si="6">(D47*F47)</f>
        <v>0</v>
      </c>
      <c r="H47" s="9">
        <f t="shared" ref="H47:H56" si="7">(F47*I47+F47)</f>
        <v>0</v>
      </c>
      <c r="I47" s="10"/>
      <c r="J47" s="11">
        <f t="shared" ref="J47:J56" si="8">SUM(G47+G47*I47)</f>
        <v>0</v>
      </c>
      <c r="K47" s="4"/>
    </row>
    <row r="48" spans="1:11" ht="28.5" customHeight="1">
      <c r="A48" s="2" t="s">
        <v>13</v>
      </c>
      <c r="B48" s="7" t="s">
        <v>92</v>
      </c>
      <c r="C48" s="5" t="s">
        <v>80</v>
      </c>
      <c r="D48" s="6">
        <v>2</v>
      </c>
      <c r="E48" s="2"/>
      <c r="F48" s="12">
        <v>0</v>
      </c>
      <c r="G48" s="8">
        <f t="shared" si="6"/>
        <v>0</v>
      </c>
      <c r="H48" s="9">
        <f t="shared" si="7"/>
        <v>0</v>
      </c>
      <c r="I48" s="10"/>
      <c r="J48" s="11">
        <f t="shared" si="8"/>
        <v>0</v>
      </c>
      <c r="K48" s="4"/>
    </row>
    <row r="49" spans="1:11" ht="34.5" customHeight="1">
      <c r="A49" s="2" t="s">
        <v>15</v>
      </c>
      <c r="B49" s="7" t="s">
        <v>93</v>
      </c>
      <c r="C49" s="5" t="s">
        <v>80</v>
      </c>
      <c r="D49" s="6">
        <v>1000</v>
      </c>
      <c r="E49" s="2"/>
      <c r="F49" s="12">
        <v>0</v>
      </c>
      <c r="G49" s="8">
        <f t="shared" si="6"/>
        <v>0</v>
      </c>
      <c r="H49" s="9">
        <f t="shared" si="7"/>
        <v>0</v>
      </c>
      <c r="I49" s="10"/>
      <c r="J49" s="11">
        <f t="shared" si="8"/>
        <v>0</v>
      </c>
      <c r="K49" s="4"/>
    </row>
    <row r="50" spans="1:11" ht="33" customHeight="1">
      <c r="A50" s="2" t="s">
        <v>17</v>
      </c>
      <c r="B50" s="7" t="s">
        <v>94</v>
      </c>
      <c r="C50" s="5" t="s">
        <v>90</v>
      </c>
      <c r="D50" s="6">
        <v>10</v>
      </c>
      <c r="E50" s="2"/>
      <c r="F50" s="12">
        <v>0</v>
      </c>
      <c r="G50" s="8">
        <f t="shared" si="6"/>
        <v>0</v>
      </c>
      <c r="H50" s="9">
        <f t="shared" si="7"/>
        <v>0</v>
      </c>
      <c r="I50" s="10"/>
      <c r="J50" s="11">
        <f t="shared" si="8"/>
        <v>0</v>
      </c>
      <c r="K50" s="4"/>
    </row>
    <row r="51" spans="1:11" ht="33" customHeight="1">
      <c r="A51" s="2" t="s">
        <v>19</v>
      </c>
      <c r="B51" s="7" t="s">
        <v>95</v>
      </c>
      <c r="C51" s="5" t="s">
        <v>80</v>
      </c>
      <c r="D51" s="6">
        <v>80</v>
      </c>
      <c r="E51" s="2"/>
      <c r="F51" s="12">
        <v>0</v>
      </c>
      <c r="G51" s="8">
        <f t="shared" si="6"/>
        <v>0</v>
      </c>
      <c r="H51" s="9">
        <f t="shared" si="7"/>
        <v>0</v>
      </c>
      <c r="I51" s="10"/>
      <c r="J51" s="11">
        <f t="shared" si="8"/>
        <v>0</v>
      </c>
      <c r="K51" s="4"/>
    </row>
    <row r="52" spans="1:11" ht="29.25" customHeight="1">
      <c r="A52" s="2" t="s">
        <v>21</v>
      </c>
      <c r="B52" s="7" t="s">
        <v>99</v>
      </c>
      <c r="C52" s="5" t="s">
        <v>80</v>
      </c>
      <c r="D52" s="6">
        <v>20</v>
      </c>
      <c r="E52" s="2"/>
      <c r="F52" s="12">
        <v>0</v>
      </c>
      <c r="G52" s="8">
        <f t="shared" si="6"/>
        <v>0</v>
      </c>
      <c r="H52" s="9">
        <f t="shared" si="7"/>
        <v>0</v>
      </c>
      <c r="I52" s="10"/>
      <c r="J52" s="11">
        <f t="shared" si="8"/>
        <v>0</v>
      </c>
      <c r="K52" s="4"/>
    </row>
    <row r="53" spans="1:11" ht="25.5">
      <c r="A53" s="2" t="s">
        <v>23</v>
      </c>
      <c r="B53" s="7" t="s">
        <v>100</v>
      </c>
      <c r="C53" s="5" t="s">
        <v>80</v>
      </c>
      <c r="D53" s="6">
        <v>20</v>
      </c>
      <c r="E53" s="2"/>
      <c r="F53" s="12">
        <v>0</v>
      </c>
      <c r="G53" s="8">
        <f t="shared" si="6"/>
        <v>0</v>
      </c>
      <c r="H53" s="9">
        <f t="shared" si="7"/>
        <v>0</v>
      </c>
      <c r="I53" s="10"/>
      <c r="J53" s="11">
        <f t="shared" si="8"/>
        <v>0</v>
      </c>
      <c r="K53" s="4"/>
    </row>
    <row r="54" spans="1:11" ht="42" customHeight="1">
      <c r="A54" s="2" t="s">
        <v>25</v>
      </c>
      <c r="B54" s="7" t="s">
        <v>96</v>
      </c>
      <c r="C54" s="5" t="s">
        <v>80</v>
      </c>
      <c r="D54" s="6">
        <v>2</v>
      </c>
      <c r="E54" s="2"/>
      <c r="F54" s="12">
        <v>0</v>
      </c>
      <c r="G54" s="8">
        <f t="shared" si="6"/>
        <v>0</v>
      </c>
      <c r="H54" s="9">
        <f t="shared" si="7"/>
        <v>0</v>
      </c>
      <c r="I54" s="10"/>
      <c r="J54" s="11">
        <f t="shared" si="8"/>
        <v>0</v>
      </c>
      <c r="K54" s="4"/>
    </row>
    <row r="55" spans="1:11" ht="30" customHeight="1">
      <c r="A55" s="2" t="s">
        <v>27</v>
      </c>
      <c r="B55" s="7" t="s">
        <v>98</v>
      </c>
      <c r="C55" s="5" t="s">
        <v>80</v>
      </c>
      <c r="D55" s="6">
        <v>2</v>
      </c>
      <c r="E55" s="2"/>
      <c r="F55" s="12">
        <v>0</v>
      </c>
      <c r="G55" s="8">
        <f t="shared" si="6"/>
        <v>0</v>
      </c>
      <c r="H55" s="9">
        <f t="shared" si="7"/>
        <v>0</v>
      </c>
      <c r="I55" s="10"/>
      <c r="J55" s="11">
        <f t="shared" si="8"/>
        <v>0</v>
      </c>
      <c r="K55" s="4"/>
    </row>
    <row r="56" spans="1:11" ht="30" customHeight="1" thickBot="1">
      <c r="A56" s="2" t="s">
        <v>29</v>
      </c>
      <c r="B56" s="7" t="s">
        <v>97</v>
      </c>
      <c r="C56" s="5" t="s">
        <v>80</v>
      </c>
      <c r="D56" s="6">
        <v>2</v>
      </c>
      <c r="E56" s="2"/>
      <c r="F56" s="12">
        <v>0</v>
      </c>
      <c r="G56" s="8">
        <f t="shared" si="6"/>
        <v>0</v>
      </c>
      <c r="H56" s="9">
        <f t="shared" si="7"/>
        <v>0</v>
      </c>
      <c r="I56" s="10"/>
      <c r="J56" s="11">
        <f t="shared" si="8"/>
        <v>0</v>
      </c>
      <c r="K56" s="4"/>
    </row>
    <row r="57" spans="1:11" ht="26.1" customHeight="1" thickBot="1">
      <c r="F57" s="19" t="s">
        <v>82</v>
      </c>
      <c r="G57" s="20">
        <f>SUM(G47,G49,G50,G51,G52,G53,G54,G55,G56)</f>
        <v>0</v>
      </c>
      <c r="H57" s="21"/>
      <c r="I57" s="21"/>
      <c r="J57" s="22">
        <f>SUM(J47,J48,J49,J50,J51,J52,J53,J54,J55,J56)</f>
        <v>0</v>
      </c>
    </row>
  </sheetData>
  <mergeCells count="2">
    <mergeCell ref="A45:K45"/>
    <mergeCell ref="A1:K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&amp;L&amp;"Czcionka tekstu podstawowego,Pogrubiony"sprawa 157/2022&amp;C&amp;"Czcionka tekstu podstawowego,Pogrubiony"FORMULARZ CENOWY&amp;R&amp;"Czcionka tekstu podstawowego,Pogrubiony"ZAŁĄCZNIK NR 6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2022-10-19T06:30:28Z</cp:lastPrinted>
  <dcterms:created xsi:type="dcterms:W3CDTF">2022-06-10T06:03:33Z</dcterms:created>
  <dcterms:modified xsi:type="dcterms:W3CDTF">2022-10-19T06:30:31Z</dcterms:modified>
</cp:coreProperties>
</file>