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60" windowWidth="29040" windowHeight="15780"/>
  </bookViews>
  <sheets>
    <sheet name="Szczegół. Formularz Cenowy 2022" sheetId="1" r:id="rId1"/>
  </sheets>
  <definedNames>
    <definedName name="a" localSheetId="0">'Szczegół. Formularz Cenowy 2022'!$A$3:$I$57</definedName>
    <definedName name="b" localSheetId="0">'Szczegół. Formularz Cenowy 2022'!$A$3:$J$65</definedName>
    <definedName name="Print_Area" localSheetId="0">'Szczegół. Formularz Cenowy 2022'!$A$1:$J$62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7" i="1" l="1"/>
  <c r="H17" i="1" l="1"/>
  <c r="I17" i="1" s="1"/>
  <c r="F55" i="1"/>
  <c r="H55" i="1" s="1"/>
  <c r="F54" i="1"/>
  <c r="H54" i="1" s="1"/>
  <c r="F53" i="1"/>
  <c r="H53" i="1" s="1"/>
  <c r="I53" i="1" s="1"/>
  <c r="F52" i="1"/>
  <c r="F51" i="1"/>
  <c r="H51" i="1" s="1"/>
  <c r="F47" i="1"/>
  <c r="H47" i="1" s="1"/>
  <c r="I47" i="1" s="1"/>
  <c r="F46" i="1"/>
  <c r="F45" i="1"/>
  <c r="F44" i="1"/>
  <c r="F40" i="1"/>
  <c r="F39" i="1"/>
  <c r="F38" i="1"/>
  <c r="H38" i="1" s="1"/>
  <c r="F24" i="1"/>
  <c r="H24" i="1" s="1"/>
  <c r="I24" i="1" s="1"/>
  <c r="F23" i="1"/>
  <c r="H23" i="1" s="1"/>
  <c r="F21" i="1"/>
  <c r="F20" i="1"/>
  <c r="H20" i="1" s="1"/>
  <c r="I20" i="1" s="1"/>
  <c r="F19" i="1"/>
  <c r="H19" i="1" s="1"/>
  <c r="I19" i="1" s="1"/>
  <c r="F18" i="1"/>
  <c r="H18" i="1" s="1"/>
  <c r="F14" i="1"/>
  <c r="F8" i="1"/>
  <c r="H8" i="1" s="1"/>
  <c r="I8" i="1" s="1"/>
  <c r="F7" i="1"/>
  <c r="H7" i="1" s="1"/>
  <c r="F6" i="1"/>
  <c r="F5" i="1"/>
  <c r="H5" i="1" s="1"/>
  <c r="F48" i="1" l="1"/>
  <c r="H39" i="1"/>
  <c r="I39" i="1" s="1"/>
  <c r="H40" i="1"/>
  <c r="I40" i="1" s="1"/>
  <c r="H14" i="1"/>
  <c r="H45" i="1"/>
  <c r="I45" i="1" s="1"/>
  <c r="H52" i="1"/>
  <c r="I52" i="1" s="1"/>
  <c r="F41" i="1"/>
  <c r="I54" i="1"/>
  <c r="H21" i="1"/>
  <c r="I21" i="1" s="1"/>
  <c r="F25" i="1"/>
  <c r="H6" i="1"/>
  <c r="I6" i="1" s="1"/>
  <c r="I5" i="1"/>
  <c r="H46" i="1"/>
  <c r="I46" i="1" s="1"/>
  <c r="I7" i="1"/>
  <c r="F9" i="1"/>
  <c r="I18" i="1"/>
  <c r="I23" i="1"/>
  <c r="I51" i="1"/>
  <c r="I55" i="1"/>
  <c r="F56" i="1"/>
  <c r="H44" i="1"/>
  <c r="H25" i="1" l="1"/>
  <c r="H56" i="1"/>
  <c r="H41" i="1"/>
  <c r="I14" i="1"/>
  <c r="H48" i="1"/>
  <c r="I38" i="1"/>
  <c r="I41" i="1" s="1"/>
  <c r="H9" i="1"/>
  <c r="I44" i="1"/>
  <c r="I48" i="1" s="1"/>
  <c r="I56" i="1"/>
  <c r="I9" i="1"/>
  <c r="I25" i="1" l="1"/>
</calcChain>
</file>

<file path=xl/sharedStrings.xml><?xml version="1.0" encoding="utf-8"?>
<sst xmlns="http://schemas.openxmlformats.org/spreadsheetml/2006/main" count="110" uniqueCount="71">
  <si>
    <t>L.p.</t>
  </si>
  <si>
    <t>Nazwa</t>
  </si>
  <si>
    <t>Jednostka</t>
  </si>
  <si>
    <t xml:space="preserve">Cena netto/jedn, </t>
  </si>
  <si>
    <t>Wartość netto</t>
  </si>
  <si>
    <t>VAT%</t>
  </si>
  <si>
    <t>Kwota  VAT</t>
  </si>
  <si>
    <t>Wartość brutto</t>
  </si>
  <si>
    <t>Uwagi</t>
  </si>
  <si>
    <t>1.</t>
  </si>
  <si>
    <t>Podtlenek azotu medyczny*</t>
  </si>
  <si>
    <t>Kg</t>
  </si>
  <si>
    <t>2.</t>
  </si>
  <si>
    <t>Malowanie butli medycznych</t>
  </si>
  <si>
    <t>Butla</t>
  </si>
  <si>
    <t>3.</t>
  </si>
  <si>
    <t>Naprawa butli medycznych - wymiana zaworów</t>
  </si>
  <si>
    <t>4.</t>
  </si>
  <si>
    <t>Legalizacja butli medycznych</t>
  </si>
  <si>
    <t xml:space="preserve">1. </t>
  </si>
  <si>
    <t>Tlen medyczny ciecz - zbiornik**</t>
  </si>
  <si>
    <t>m3</t>
  </si>
  <si>
    <t>Tlen medyczny</t>
  </si>
  <si>
    <t>Dzierżawa butli medycznych</t>
  </si>
  <si>
    <t>dzierżawa max. do 20 szt.</t>
  </si>
  <si>
    <t>Dwutlenek węgla medyczny - butla tzw. "syfonowa"- do krioterapii miejscowej*</t>
  </si>
  <si>
    <t xml:space="preserve">Dwutlenek węgla medyczny - butla z zaworem tzw. "zwykłym" - do badań laparoskopowych* </t>
  </si>
  <si>
    <t>Dzierżawa butli dwutlenku węgla medycznego</t>
  </si>
  <si>
    <t>Mieszanina azot/tlen - zbiornik**</t>
  </si>
  <si>
    <t xml:space="preserve">2.  </t>
  </si>
  <si>
    <t>Dzierżawa zbiornika azot/tlen</t>
  </si>
  <si>
    <t>Miesiąc</t>
  </si>
  <si>
    <t xml:space="preserve">Azot ciekły (odgazowywacz)** </t>
  </si>
  <si>
    <t>5.</t>
  </si>
  <si>
    <t>Dzierżawa odgazowywacza na azot ciekły</t>
  </si>
  <si>
    <t>Acetylen techniczny</t>
  </si>
  <si>
    <t>Tlen techniczny</t>
  </si>
  <si>
    <t>M3</t>
  </si>
  <si>
    <t>Malowanie butli</t>
  </si>
  <si>
    <t>Naprawa butli technicznych - wymiana zaworów</t>
  </si>
  <si>
    <t>Pojemność/Litry</t>
  </si>
  <si>
    <t>Ilość</t>
  </si>
  <si>
    <t xml:space="preserve">2. </t>
  </si>
  <si>
    <t>Tlen medyczny* w butlach Zamawiającego 2-10 L</t>
  </si>
  <si>
    <t>Tlen medyczny* w butlach Zamawiającego 40-50 L</t>
  </si>
  <si>
    <t>Butle typu LIV poj. 2 litry wraz z dzierżawą.</t>
  </si>
  <si>
    <t>ZADANIE NR 3 – Wyrób medyczny dwutlenek węgla wraz z dzierżawą butli.</t>
  </si>
  <si>
    <t>ZADANIE NR 4 –Mieszanina azot/tlen i azot ciekły.</t>
  </si>
  <si>
    <t>ZADANIE NR 2 – Produkt leczniczy tlen medyczny ciekły i w butlach.</t>
  </si>
  <si>
    <t>Własne butle poj. od 2 - 50 litrów.</t>
  </si>
  <si>
    <t>ZADANIE NR 1 – Produkt leczniczy podtlenek azotu medyczny w butlach.</t>
  </si>
  <si>
    <t>RAZEM:</t>
  </si>
  <si>
    <t>ZADANIE NR 5 – Gazy techniczne w butlach.</t>
  </si>
  <si>
    <t>Ciecz - Zbiornik nr 1 i 2 - montaż telemetrii</t>
  </si>
  <si>
    <t xml:space="preserve"> + transport </t>
  </si>
  <si>
    <t xml:space="preserve">butlodoba  </t>
  </si>
  <si>
    <t xml:space="preserve">butlodoba </t>
  </si>
  <si>
    <t xml:space="preserve">2 butle acetylen  </t>
  </si>
  <si>
    <t xml:space="preserve">2 butle tlen  </t>
  </si>
  <si>
    <t xml:space="preserve">Legalizacja butli technicznych  </t>
  </si>
  <si>
    <t xml:space="preserve">Szczegółowy Formularz Cenowy  </t>
  </si>
  <si>
    <t>Ilość  na 24 miesiące</t>
  </si>
  <si>
    <t xml:space="preserve">Butle  będące własnoscią Zamawiajacego  </t>
  </si>
  <si>
    <t xml:space="preserve">Butle  będące własnoscią Zamawiającego  </t>
  </si>
  <si>
    <t>Ilośc butli-tlen medyczny (własność szpitala) do  zadania nr 1</t>
  </si>
  <si>
    <t>butle 10WSzK po 10 litrów w ilości 66 szt.</t>
  </si>
  <si>
    <t>x</t>
  </si>
  <si>
    <t xml:space="preserve">podpis elektroniczny Wykonawcy </t>
  </si>
  <si>
    <t>………………………………………</t>
  </si>
  <si>
    <t xml:space="preserve">sprawa nr 164/2022 </t>
  </si>
  <si>
    <t xml:space="preserve">Załącznik nr 2 do  SWZ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</si>
</sst>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7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"/>
      <family val="2"/>
      <charset val="238"/>
    </font>
    <font>
      <b/>
      <sz val="11"/>
      <name val="Arial CE"/>
      <charset val="238"/>
    </font>
    <font>
      <sz val="11"/>
      <name val="Arial CE"/>
      <charset val="238"/>
    </font>
    <font>
      <sz val="11"/>
      <name val="Arial"/>
      <family val="2"/>
      <charset val="238"/>
    </font>
    <font>
      <sz val="8"/>
      <name val="Arial CE"/>
      <charset val="238"/>
    </font>
    <font>
      <sz val="9"/>
      <name val="Arial Narrow"/>
      <family val="2"/>
      <charset val="238"/>
    </font>
    <font>
      <b/>
      <sz val="12"/>
      <name val="Arial Narrow"/>
      <family val="2"/>
      <charset val="238"/>
    </font>
    <font>
      <sz val="8"/>
      <name val="Arial Narrow"/>
      <family val="2"/>
      <charset val="238"/>
    </font>
    <font>
      <i/>
      <sz val="11"/>
      <name val="Arial Narrow"/>
      <family val="2"/>
      <charset val="238"/>
    </font>
    <font>
      <i/>
      <sz val="8"/>
      <name val="Arial Narrow"/>
      <family val="2"/>
      <charset val="238"/>
    </font>
    <font>
      <b/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2" fontId="3" fillId="0" borderId="1" xfId="0" applyNumberFormat="1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 wrapText="1"/>
    </xf>
    <xf numFmtId="9" fontId="4" fillId="0" borderId="1" xfId="2" applyFont="1" applyBorder="1" applyAlignment="1">
      <alignment horizontal="center" vertical="center" wrapText="1"/>
    </xf>
    <xf numFmtId="44" fontId="4" fillId="0" borderId="2" xfId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3" fillId="0" borderId="2" xfId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44" fontId="3" fillId="0" borderId="0" xfId="1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9" fontId="4" fillId="2" borderId="1" xfId="2" applyFont="1" applyFill="1" applyBorder="1" applyAlignment="1">
      <alignment horizontal="center" vertical="center" wrapText="1"/>
    </xf>
    <xf numFmtId="8" fontId="4" fillId="0" borderId="1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9" fontId="4" fillId="0" borderId="1" xfId="2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 indent="2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164" fontId="3" fillId="0" borderId="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44" fontId="5" fillId="0" borderId="1" xfId="1" applyFont="1" applyBorder="1" applyAlignment="1">
      <alignment horizontal="center" vertical="center" wrapText="1"/>
    </xf>
    <xf numFmtId="9" fontId="5" fillId="0" borderId="1" xfId="2" applyFont="1" applyBorder="1" applyAlignment="1">
      <alignment horizontal="center" vertical="center" wrapText="1"/>
    </xf>
    <xf numFmtId="44" fontId="5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 indent="1"/>
    </xf>
    <xf numFmtId="2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right" vertical="center" wrapText="1"/>
    </xf>
    <xf numFmtId="44" fontId="3" fillId="0" borderId="0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10" fontId="13" fillId="0" borderId="1" xfId="0" applyNumberFormat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1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2" fillId="0" borderId="0" xfId="0" applyFont="1" applyFill="1" applyBorder="1" applyAlignment="1">
      <alignment vertical="center"/>
    </xf>
    <xf numFmtId="2" fontId="5" fillId="0" borderId="0" xfId="0" applyNumberFormat="1" applyFont="1" applyAlignment="1">
      <alignment vertical="center"/>
    </xf>
    <xf numFmtId="0" fontId="16" fillId="0" borderId="0" xfId="0" applyFont="1" applyFill="1" applyBorder="1" applyAlignment="1">
      <alignment vertical="center" wrapText="1"/>
    </xf>
    <xf numFmtId="0" fontId="4" fillId="0" borderId="0" xfId="0" applyFont="1" applyAlignment="1"/>
    <xf numFmtId="0" fontId="5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3" fillId="3" borderId="1" xfId="0" applyFont="1" applyFill="1" applyBorder="1" applyAlignment="1">
      <alignment horizontal="left" vertical="center" wrapText="1" indent="2"/>
    </xf>
    <xf numFmtId="0" fontId="3" fillId="0" borderId="2" xfId="0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 indent="2"/>
    </xf>
    <xf numFmtId="0" fontId="3" fillId="0" borderId="4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indent="2"/>
    </xf>
    <xf numFmtId="0" fontId="3" fillId="0" borderId="2" xfId="0" applyFont="1" applyBorder="1" applyAlignment="1">
      <alignment horizontal="left" vertical="center" indent="2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justify" vertical="center" wrapText="1"/>
    </xf>
    <xf numFmtId="0" fontId="4" fillId="0" borderId="0" xfId="0" applyFont="1" applyFill="1" applyBorder="1" applyAlignment="1">
      <alignment vertical="center" wrapText="1"/>
    </xf>
    <xf numFmtId="0" fontId="2" fillId="0" borderId="6" xfId="0" applyFont="1" applyBorder="1" applyAlignment="1">
      <alignment horizontal="left" vertical="top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1" defaultTableStyle="TableStyleMedium2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abSelected="1" view="pageBreakPreview" zoomScale="60" zoomScaleNormal="120" workbookViewId="0">
      <selection activeCell="O12" sqref="O11:O12"/>
    </sheetView>
  </sheetViews>
  <sheetFormatPr defaultColWidth="9.140625" defaultRowHeight="16.5" x14ac:dyDescent="0.2"/>
  <cols>
    <col min="1" max="1" width="3.5703125" style="3" customWidth="1"/>
    <col min="2" max="2" width="36.140625" style="3" customWidth="1"/>
    <col min="3" max="3" width="9.42578125" style="22" customWidth="1"/>
    <col min="4" max="4" width="9.28515625" style="3" customWidth="1"/>
    <col min="5" max="5" width="10.5703125" style="3" customWidth="1"/>
    <col min="6" max="6" width="13.5703125" style="3" customWidth="1"/>
    <col min="7" max="7" width="5.42578125" style="3" bestFit="1" customWidth="1"/>
    <col min="8" max="8" width="11.5703125" style="3" bestFit="1" customWidth="1"/>
    <col min="9" max="9" width="14.85546875" style="3" customWidth="1"/>
    <col min="10" max="10" width="15.140625" style="3" customWidth="1"/>
    <col min="11" max="11" width="1.140625" style="3" customWidth="1"/>
    <col min="12" max="16384" width="9.140625" style="3"/>
  </cols>
  <sheetData>
    <row r="1" spans="1:11" x14ac:dyDescent="0.3">
      <c r="A1" s="76" t="s">
        <v>69</v>
      </c>
      <c r="B1" s="15"/>
      <c r="C1" s="45"/>
      <c r="D1" s="45"/>
      <c r="E1" s="45"/>
      <c r="F1" s="45"/>
      <c r="G1" s="45"/>
      <c r="H1" s="45"/>
      <c r="I1" s="79" t="s">
        <v>70</v>
      </c>
      <c r="J1" s="79"/>
    </row>
    <row r="2" spans="1:11" ht="26.25" customHeight="1" x14ac:dyDescent="0.2">
      <c r="A2" s="78" t="s">
        <v>60</v>
      </c>
      <c r="B2" s="78"/>
      <c r="C2" s="78"/>
      <c r="D2" s="78"/>
      <c r="E2" s="78"/>
      <c r="F2" s="78"/>
      <c r="G2" s="78"/>
      <c r="H2" s="78"/>
      <c r="I2" s="78"/>
      <c r="J2" s="78"/>
    </row>
    <row r="3" spans="1:11" s="44" customFormat="1" ht="25.5" x14ac:dyDescent="0.2">
      <c r="A3" s="40" t="s">
        <v>0</v>
      </c>
      <c r="B3" s="40" t="s">
        <v>1</v>
      </c>
      <c r="C3" s="40" t="s">
        <v>2</v>
      </c>
      <c r="D3" s="40" t="s">
        <v>61</v>
      </c>
      <c r="E3" s="40" t="s">
        <v>3</v>
      </c>
      <c r="F3" s="40" t="s">
        <v>4</v>
      </c>
      <c r="G3" s="40" t="s">
        <v>5</v>
      </c>
      <c r="H3" s="40" t="s">
        <v>6</v>
      </c>
      <c r="I3" s="41" t="s">
        <v>7</v>
      </c>
      <c r="J3" s="42" t="s">
        <v>8</v>
      </c>
      <c r="K3" s="43"/>
    </row>
    <row r="4" spans="1:11" ht="25.5" customHeight="1" x14ac:dyDescent="0.2">
      <c r="A4" s="80" t="s">
        <v>50</v>
      </c>
      <c r="B4" s="80"/>
      <c r="C4" s="80"/>
      <c r="D4" s="80"/>
      <c r="E4" s="80"/>
      <c r="F4" s="80"/>
      <c r="G4" s="80"/>
      <c r="H4" s="80"/>
      <c r="I4" s="1"/>
      <c r="J4" s="2"/>
    </row>
    <row r="5" spans="1:11" ht="25.5" x14ac:dyDescent="0.2">
      <c r="A5" s="4" t="s">
        <v>9</v>
      </c>
      <c r="B5" s="50" t="s">
        <v>10</v>
      </c>
      <c r="C5" s="40" t="s">
        <v>11</v>
      </c>
      <c r="D5" s="51">
        <v>1750</v>
      </c>
      <c r="E5" s="46"/>
      <c r="F5" s="46">
        <f>E5*D5</f>
        <v>0</v>
      </c>
      <c r="G5" s="47"/>
      <c r="H5" s="46">
        <f>F5*G5</f>
        <v>0</v>
      </c>
      <c r="I5" s="48">
        <f t="shared" ref="I5:I8" si="0">F5+H5</f>
        <v>0</v>
      </c>
      <c r="J5" s="64" t="s">
        <v>65</v>
      </c>
    </row>
    <row r="6" spans="1:11" x14ac:dyDescent="0.2">
      <c r="A6" s="4" t="s">
        <v>12</v>
      </c>
      <c r="B6" s="50" t="s">
        <v>13</v>
      </c>
      <c r="C6" s="40" t="s">
        <v>14</v>
      </c>
      <c r="D6" s="52">
        <v>10</v>
      </c>
      <c r="E6" s="46"/>
      <c r="F6" s="46">
        <f>E6*D6</f>
        <v>0</v>
      </c>
      <c r="G6" s="47"/>
      <c r="H6" s="46">
        <f t="shared" ref="H6:H8" si="1">F6*G6</f>
        <v>0</v>
      </c>
      <c r="I6" s="48">
        <f t="shared" si="0"/>
        <v>0</v>
      </c>
      <c r="J6" s="49"/>
    </row>
    <row r="7" spans="1:11" ht="27" customHeight="1" x14ac:dyDescent="0.2">
      <c r="A7" s="4" t="s">
        <v>15</v>
      </c>
      <c r="B7" s="50" t="s">
        <v>16</v>
      </c>
      <c r="C7" s="40" t="s">
        <v>14</v>
      </c>
      <c r="D7" s="52">
        <v>5</v>
      </c>
      <c r="E7" s="46"/>
      <c r="F7" s="46">
        <f t="shared" ref="F7:F8" si="2">E7*D7</f>
        <v>0</v>
      </c>
      <c r="G7" s="47"/>
      <c r="H7" s="46">
        <f t="shared" si="1"/>
        <v>0</v>
      </c>
      <c r="I7" s="48">
        <f t="shared" si="0"/>
        <v>0</v>
      </c>
      <c r="J7" s="49"/>
    </row>
    <row r="8" spans="1:11" x14ac:dyDescent="0.2">
      <c r="A8" s="4" t="s">
        <v>17</v>
      </c>
      <c r="B8" s="50" t="s">
        <v>18</v>
      </c>
      <c r="C8" s="40" t="s">
        <v>14</v>
      </c>
      <c r="D8" s="52">
        <v>29</v>
      </c>
      <c r="E8" s="46"/>
      <c r="F8" s="46">
        <f t="shared" si="2"/>
        <v>0</v>
      </c>
      <c r="G8" s="47"/>
      <c r="H8" s="46">
        <f t="shared" si="1"/>
        <v>0</v>
      </c>
      <c r="I8" s="48">
        <f t="shared" si="0"/>
        <v>0</v>
      </c>
      <c r="J8" s="49"/>
    </row>
    <row r="9" spans="1:11" s="15" customFormat="1" x14ac:dyDescent="0.2">
      <c r="A9" s="81" t="s">
        <v>51</v>
      </c>
      <c r="B9" s="82"/>
      <c r="C9" s="82"/>
      <c r="D9" s="82"/>
      <c r="E9" s="83"/>
      <c r="F9" s="11">
        <f>SUM(F5:F8)</f>
        <v>0</v>
      </c>
      <c r="G9" s="12" t="s">
        <v>66</v>
      </c>
      <c r="H9" s="11">
        <f>SUM(H5:H8)</f>
        <v>0</v>
      </c>
      <c r="I9" s="13">
        <f>SUM(I5:I8)</f>
        <v>0</v>
      </c>
      <c r="J9" s="14"/>
    </row>
    <row r="10" spans="1:11" s="15" customFormat="1" x14ac:dyDescent="0.2">
      <c r="A10" s="36"/>
      <c r="B10" s="36" t="s">
        <v>54</v>
      </c>
      <c r="C10" s="36"/>
      <c r="D10" s="36"/>
      <c r="E10" s="36"/>
      <c r="F10" s="19"/>
      <c r="G10" s="37"/>
      <c r="H10" s="19"/>
      <c r="I10" s="19"/>
      <c r="J10" s="38"/>
    </row>
    <row r="11" spans="1:11" s="15" customFormat="1" x14ac:dyDescent="0.2">
      <c r="A11" s="53"/>
      <c r="B11" s="53"/>
      <c r="C11" s="53"/>
      <c r="D11" s="53"/>
      <c r="E11" s="53"/>
      <c r="F11" s="54"/>
      <c r="G11" s="55"/>
      <c r="H11" s="54"/>
      <c r="I11" s="54"/>
      <c r="J11" s="54"/>
    </row>
    <row r="12" spans="1:11" x14ac:dyDescent="0.2">
      <c r="A12" s="80" t="s">
        <v>48</v>
      </c>
      <c r="B12" s="80"/>
      <c r="C12" s="80"/>
      <c r="D12" s="80"/>
      <c r="E12" s="80"/>
      <c r="F12" s="80"/>
      <c r="G12" s="80"/>
      <c r="H12" s="80"/>
      <c r="I12" s="1"/>
      <c r="J12" s="2"/>
    </row>
    <row r="13" spans="1:11" x14ac:dyDescent="0.2">
      <c r="A13" s="84" t="s">
        <v>53</v>
      </c>
      <c r="B13" s="85"/>
      <c r="C13" s="85"/>
      <c r="D13" s="85"/>
      <c r="E13" s="85"/>
      <c r="F13" s="85"/>
      <c r="G13" s="85"/>
      <c r="H13" s="85"/>
      <c r="I13" s="86"/>
      <c r="J13" s="2"/>
    </row>
    <row r="14" spans="1:11" s="15" customFormat="1" ht="26.25" customHeight="1" x14ac:dyDescent="0.2">
      <c r="A14" s="4" t="s">
        <v>19</v>
      </c>
      <c r="B14" s="5" t="s">
        <v>20</v>
      </c>
      <c r="C14" s="40" t="s">
        <v>11</v>
      </c>
      <c r="D14" s="34">
        <v>560000</v>
      </c>
      <c r="E14" s="7"/>
      <c r="F14" s="7">
        <f>E14*D14</f>
        <v>0</v>
      </c>
      <c r="G14" s="8"/>
      <c r="H14" s="7">
        <f>F14*G14</f>
        <v>0</v>
      </c>
      <c r="I14" s="9">
        <f>F14+H14</f>
        <v>0</v>
      </c>
      <c r="J14" s="14"/>
    </row>
    <row r="15" spans="1:11" s="15" customFormat="1" x14ac:dyDescent="0.2">
      <c r="A15" s="16"/>
      <c r="B15" s="57"/>
      <c r="C15" s="17"/>
      <c r="D15" s="17"/>
      <c r="E15" s="17"/>
      <c r="F15" s="18"/>
      <c r="G15" s="17"/>
      <c r="H15" s="18"/>
      <c r="I15" s="56"/>
      <c r="J15" s="38"/>
    </row>
    <row r="16" spans="1:11" x14ac:dyDescent="0.2">
      <c r="A16" s="84" t="s">
        <v>49</v>
      </c>
      <c r="B16" s="84"/>
      <c r="C16" s="84"/>
      <c r="D16" s="84"/>
      <c r="E16" s="84"/>
      <c r="F16" s="84"/>
      <c r="G16" s="84"/>
      <c r="H16" s="84"/>
      <c r="I16" s="81"/>
      <c r="J16" s="2"/>
    </row>
    <row r="17" spans="1:10" x14ac:dyDescent="0.2">
      <c r="A17" s="4" t="s">
        <v>19</v>
      </c>
      <c r="B17" s="66" t="s">
        <v>43</v>
      </c>
      <c r="C17" s="40" t="s">
        <v>21</v>
      </c>
      <c r="D17" s="34">
        <v>1650</v>
      </c>
      <c r="E17" s="29"/>
      <c r="F17" s="7">
        <f>E17*D17</f>
        <v>0</v>
      </c>
      <c r="G17" s="8"/>
      <c r="H17" s="7">
        <f>F17*G17</f>
        <v>0</v>
      </c>
      <c r="I17" s="9">
        <f>F17+H17</f>
        <v>0</v>
      </c>
      <c r="J17" s="2"/>
    </row>
    <row r="18" spans="1:10" x14ac:dyDescent="0.2">
      <c r="A18" s="4" t="s">
        <v>42</v>
      </c>
      <c r="B18" s="69" t="s">
        <v>44</v>
      </c>
      <c r="C18" s="40" t="s">
        <v>21</v>
      </c>
      <c r="D18" s="34">
        <v>1800</v>
      </c>
      <c r="E18" s="29"/>
      <c r="F18" s="7">
        <f>E18*D18</f>
        <v>0</v>
      </c>
      <c r="G18" s="8"/>
      <c r="H18" s="7">
        <f>F18*G18</f>
        <v>0</v>
      </c>
      <c r="I18" s="9">
        <f t="shared" ref="I18:I21" si="3">F18+H18</f>
        <v>0</v>
      </c>
      <c r="J18" s="2"/>
    </row>
    <row r="19" spans="1:10" x14ac:dyDescent="0.2">
      <c r="A19" s="4" t="s">
        <v>15</v>
      </c>
      <c r="B19" s="67" t="s">
        <v>13</v>
      </c>
      <c r="C19" s="40" t="s">
        <v>14</v>
      </c>
      <c r="D19" s="10">
        <v>20</v>
      </c>
      <c r="E19" s="7"/>
      <c r="F19" s="7">
        <f>E19*D19</f>
        <v>0</v>
      </c>
      <c r="G19" s="8"/>
      <c r="H19" s="7">
        <f t="shared" ref="H19:H21" si="4">F19*G19</f>
        <v>0</v>
      </c>
      <c r="I19" s="9">
        <f t="shared" si="3"/>
        <v>0</v>
      </c>
      <c r="J19" s="2"/>
    </row>
    <row r="20" spans="1:10" x14ac:dyDescent="0.2">
      <c r="A20" s="4" t="s">
        <v>17</v>
      </c>
      <c r="B20" s="67" t="s">
        <v>16</v>
      </c>
      <c r="C20" s="40" t="s">
        <v>14</v>
      </c>
      <c r="D20" s="10">
        <v>10</v>
      </c>
      <c r="E20" s="7"/>
      <c r="F20" s="7">
        <f t="shared" ref="F20:F21" si="5">E20*D20</f>
        <v>0</v>
      </c>
      <c r="G20" s="8"/>
      <c r="H20" s="7">
        <f t="shared" si="4"/>
        <v>0</v>
      </c>
      <c r="I20" s="9">
        <f t="shared" si="3"/>
        <v>0</v>
      </c>
      <c r="J20" s="2"/>
    </row>
    <row r="21" spans="1:10" x14ac:dyDescent="0.2">
      <c r="A21" s="4" t="s">
        <v>33</v>
      </c>
      <c r="B21" s="68" t="s">
        <v>18</v>
      </c>
      <c r="C21" s="40" t="s">
        <v>14</v>
      </c>
      <c r="D21" s="10">
        <v>130</v>
      </c>
      <c r="E21" s="7"/>
      <c r="F21" s="7">
        <f t="shared" si="5"/>
        <v>0</v>
      </c>
      <c r="G21" s="8"/>
      <c r="H21" s="7">
        <f t="shared" si="4"/>
        <v>0</v>
      </c>
      <c r="I21" s="9">
        <f t="shared" si="3"/>
        <v>0</v>
      </c>
      <c r="J21" s="2"/>
    </row>
    <row r="22" spans="1:10" s="15" customFormat="1" ht="21" customHeight="1" x14ac:dyDescent="0.2">
      <c r="A22" s="84" t="s">
        <v>45</v>
      </c>
      <c r="B22" s="84"/>
      <c r="C22" s="84"/>
      <c r="D22" s="84"/>
      <c r="E22" s="84"/>
      <c r="F22" s="84"/>
      <c r="G22" s="84"/>
      <c r="H22" s="84"/>
      <c r="I22" s="81"/>
      <c r="J22" s="14"/>
    </row>
    <row r="23" spans="1:10" s="15" customFormat="1" x14ac:dyDescent="0.2">
      <c r="A23" s="4" t="s">
        <v>19</v>
      </c>
      <c r="B23" s="5" t="s">
        <v>22</v>
      </c>
      <c r="C23" s="4" t="s">
        <v>21</v>
      </c>
      <c r="D23" s="6">
        <v>62</v>
      </c>
      <c r="E23" s="7"/>
      <c r="F23" s="31">
        <f>E23*D23</f>
        <v>0</v>
      </c>
      <c r="G23" s="8"/>
      <c r="H23" s="31">
        <f>F23*G23</f>
        <v>0</v>
      </c>
      <c r="I23" s="32">
        <f>F23+H23</f>
        <v>0</v>
      </c>
      <c r="J23" s="14"/>
    </row>
    <row r="24" spans="1:10" s="15" customFormat="1" ht="27" x14ac:dyDescent="0.2">
      <c r="A24" s="4" t="s">
        <v>12</v>
      </c>
      <c r="B24" s="5" t="s">
        <v>23</v>
      </c>
      <c r="C24" s="40" t="s">
        <v>56</v>
      </c>
      <c r="D24" s="34">
        <v>10950</v>
      </c>
      <c r="E24" s="7"/>
      <c r="F24" s="31">
        <f t="shared" ref="F24" si="6">E24*D24</f>
        <v>0</v>
      </c>
      <c r="G24" s="8"/>
      <c r="H24" s="31">
        <f t="shared" ref="H24" si="7">F24*G24</f>
        <v>0</v>
      </c>
      <c r="I24" s="32">
        <f>F24+H24</f>
        <v>0</v>
      </c>
      <c r="J24" s="65" t="s">
        <v>24</v>
      </c>
    </row>
    <row r="25" spans="1:10" s="15" customFormat="1" x14ac:dyDescent="0.2">
      <c r="A25" s="81" t="s">
        <v>51</v>
      </c>
      <c r="B25" s="82"/>
      <c r="C25" s="82"/>
      <c r="D25" s="82"/>
      <c r="E25" s="83"/>
      <c r="F25" s="30" t="e">
        <f>F14+#REF!+F17+F18+F19+F20+F21+F23+F24</f>
        <v>#REF!</v>
      </c>
      <c r="G25" s="12"/>
      <c r="H25" s="30" t="e">
        <f>H14+#REF!+H17+H18+H19+H20+H21+H23+H24</f>
        <v>#REF!</v>
      </c>
      <c r="I25" s="30" t="e">
        <f>I14+#REF!+I17+I18+I19+I20+I21+I23+I24</f>
        <v>#REF!</v>
      </c>
      <c r="J25" s="14"/>
    </row>
    <row r="26" spans="1:10" s="15" customFormat="1" x14ac:dyDescent="0.2">
      <c r="A26" s="36"/>
      <c r="B26" s="70" t="s">
        <v>63</v>
      </c>
      <c r="C26" s="87" t="s">
        <v>64</v>
      </c>
      <c r="D26" s="88"/>
      <c r="E26" s="36"/>
      <c r="F26" s="39"/>
      <c r="G26" s="37"/>
      <c r="H26" s="39"/>
      <c r="I26" s="39"/>
      <c r="J26" s="38"/>
    </row>
    <row r="27" spans="1:10" s="15" customFormat="1" ht="21" customHeight="1" x14ac:dyDescent="0.2">
      <c r="A27" s="36"/>
      <c r="C27" s="40" t="s">
        <v>40</v>
      </c>
      <c r="D27" s="23" t="s">
        <v>41</v>
      </c>
      <c r="E27" s="3"/>
      <c r="F27" s="3"/>
      <c r="G27" s="37"/>
      <c r="H27" s="39"/>
      <c r="I27" s="39"/>
      <c r="J27" s="38"/>
    </row>
    <row r="28" spans="1:10" s="15" customFormat="1" x14ac:dyDescent="0.2">
      <c r="A28" s="36"/>
      <c r="B28" s="24"/>
      <c r="C28" s="23">
        <v>2</v>
      </c>
      <c r="D28" s="23">
        <v>82</v>
      </c>
      <c r="G28" s="37"/>
      <c r="H28" s="39"/>
      <c r="I28" s="39"/>
      <c r="J28" s="38"/>
    </row>
    <row r="29" spans="1:10" s="15" customFormat="1" x14ac:dyDescent="0.2">
      <c r="A29" s="36"/>
      <c r="B29" s="25"/>
      <c r="C29" s="23">
        <v>3</v>
      </c>
      <c r="D29" s="23">
        <v>44</v>
      </c>
      <c r="E29" s="26"/>
      <c r="G29" s="37"/>
      <c r="H29" s="39"/>
      <c r="I29" s="39"/>
      <c r="J29" s="38"/>
    </row>
    <row r="30" spans="1:10" s="15" customFormat="1" x14ac:dyDescent="0.2">
      <c r="A30" s="36"/>
      <c r="B30" s="25"/>
      <c r="C30" s="23">
        <v>5</v>
      </c>
      <c r="D30" s="23">
        <v>4</v>
      </c>
      <c r="E30" s="26"/>
      <c r="F30" s="26"/>
      <c r="G30" s="37"/>
      <c r="H30" s="39"/>
      <c r="I30" s="39"/>
      <c r="J30" s="38"/>
    </row>
    <row r="31" spans="1:10" s="15" customFormat="1" x14ac:dyDescent="0.2">
      <c r="A31" s="36"/>
      <c r="B31" s="25"/>
      <c r="C31" s="23">
        <v>10</v>
      </c>
      <c r="D31" s="23">
        <v>48</v>
      </c>
      <c r="E31" s="26"/>
      <c r="F31" s="26"/>
      <c r="G31" s="37"/>
      <c r="H31" s="39"/>
      <c r="I31" s="39"/>
      <c r="J31" s="38"/>
    </row>
    <row r="32" spans="1:10" s="15" customFormat="1" x14ac:dyDescent="0.2">
      <c r="A32" s="36"/>
      <c r="B32" s="25"/>
      <c r="C32" s="23">
        <v>40</v>
      </c>
      <c r="D32" s="23">
        <v>66</v>
      </c>
      <c r="E32" s="16"/>
      <c r="G32" s="37"/>
      <c r="H32" s="39"/>
      <c r="I32" s="39"/>
      <c r="J32" s="38"/>
    </row>
    <row r="33" spans="1:10" s="15" customFormat="1" x14ac:dyDescent="0.2">
      <c r="A33" s="36"/>
      <c r="B33" s="27"/>
      <c r="C33" s="23">
        <v>50</v>
      </c>
      <c r="D33" s="23">
        <v>3</v>
      </c>
      <c r="E33" s="3"/>
      <c r="F33" s="3"/>
      <c r="G33" s="37"/>
      <c r="H33" s="39"/>
      <c r="I33" s="39"/>
      <c r="J33" s="38"/>
    </row>
    <row r="34" spans="1:10" s="15" customFormat="1" ht="25.5" customHeight="1" x14ac:dyDescent="0.2">
      <c r="A34" s="36"/>
      <c r="B34" s="27"/>
      <c r="C34" s="77"/>
      <c r="D34" s="77"/>
      <c r="E34" s="3"/>
      <c r="F34" s="3"/>
      <c r="G34" s="37"/>
      <c r="H34" s="39"/>
      <c r="I34" s="39"/>
      <c r="J34" s="38"/>
    </row>
    <row r="35" spans="1:10" s="15" customFormat="1" x14ac:dyDescent="0.2">
      <c r="A35" s="36"/>
      <c r="B35" s="27"/>
      <c r="C35" s="77"/>
      <c r="D35" s="77"/>
      <c r="E35" s="3"/>
      <c r="F35" s="3"/>
      <c r="G35" s="37"/>
      <c r="H35" s="39"/>
      <c r="I35" s="39"/>
      <c r="J35" s="38"/>
    </row>
    <row r="36" spans="1:10" s="15" customFormat="1" x14ac:dyDescent="0.2">
      <c r="A36" s="36"/>
      <c r="B36" s="36"/>
      <c r="C36" s="36"/>
      <c r="D36" s="36"/>
      <c r="E36" s="36"/>
      <c r="F36" s="39"/>
      <c r="G36" s="37"/>
      <c r="H36" s="39"/>
      <c r="I36" s="39"/>
      <c r="J36" s="38"/>
    </row>
    <row r="37" spans="1:10" ht="24" customHeight="1" x14ac:dyDescent="0.2">
      <c r="A37" s="80" t="s">
        <v>46</v>
      </c>
      <c r="B37" s="80"/>
      <c r="C37" s="80"/>
      <c r="D37" s="80"/>
      <c r="E37" s="80"/>
      <c r="F37" s="80"/>
      <c r="G37" s="80"/>
      <c r="H37" s="80"/>
      <c r="I37" s="1"/>
      <c r="J37" s="2"/>
    </row>
    <row r="38" spans="1:10" ht="25.5" x14ac:dyDescent="0.2">
      <c r="A38" s="4" t="s">
        <v>9</v>
      </c>
      <c r="B38" s="50" t="s">
        <v>25</v>
      </c>
      <c r="C38" s="40" t="s">
        <v>11</v>
      </c>
      <c r="D38" s="6">
        <v>60</v>
      </c>
      <c r="E38" s="7"/>
      <c r="F38" s="7">
        <f>E38*D38</f>
        <v>0</v>
      </c>
      <c r="G38" s="8"/>
      <c r="H38" s="7">
        <f>F38*G38</f>
        <v>0</v>
      </c>
      <c r="I38" s="9">
        <f t="shared" ref="I38:I40" si="8">F38+H38</f>
        <v>0</v>
      </c>
      <c r="J38" s="4"/>
    </row>
    <row r="39" spans="1:10" ht="41.25" customHeight="1" x14ac:dyDescent="0.2">
      <c r="A39" s="4" t="s">
        <v>12</v>
      </c>
      <c r="B39" s="50" t="s">
        <v>26</v>
      </c>
      <c r="C39" s="40" t="s">
        <v>11</v>
      </c>
      <c r="D39" s="6">
        <v>770</v>
      </c>
      <c r="E39" s="7"/>
      <c r="F39" s="7">
        <f t="shared" ref="F39:F40" si="9">E39*D39</f>
        <v>0</v>
      </c>
      <c r="G39" s="8"/>
      <c r="H39" s="7">
        <f>F39*G39</f>
        <v>0</v>
      </c>
      <c r="I39" s="9">
        <f t="shared" si="8"/>
        <v>0</v>
      </c>
      <c r="J39" s="21"/>
    </row>
    <row r="40" spans="1:10" ht="28.5" customHeight="1" x14ac:dyDescent="0.2">
      <c r="A40" s="4">
        <v>3</v>
      </c>
      <c r="B40" s="50" t="s">
        <v>27</v>
      </c>
      <c r="C40" s="40" t="s">
        <v>55</v>
      </c>
      <c r="D40" s="34">
        <v>20000</v>
      </c>
      <c r="E40" s="7"/>
      <c r="F40" s="7">
        <f t="shared" si="9"/>
        <v>0</v>
      </c>
      <c r="G40" s="8"/>
      <c r="H40" s="7">
        <f>F40*G40</f>
        <v>0</v>
      </c>
      <c r="I40" s="9">
        <f t="shared" si="8"/>
        <v>0</v>
      </c>
      <c r="J40" s="4"/>
    </row>
    <row r="41" spans="1:10" s="15" customFormat="1" x14ac:dyDescent="0.2">
      <c r="A41" s="81" t="s">
        <v>51</v>
      </c>
      <c r="B41" s="82"/>
      <c r="C41" s="82"/>
      <c r="D41" s="82"/>
      <c r="E41" s="83"/>
      <c r="F41" s="11">
        <f>SUM(F38:F40)</f>
        <v>0</v>
      </c>
      <c r="G41" s="12"/>
      <c r="H41" s="11">
        <f>SUM(H38:H40)</f>
        <v>0</v>
      </c>
      <c r="I41" s="13">
        <f>SUM(I38:I40)</f>
        <v>0</v>
      </c>
      <c r="J41" s="14"/>
    </row>
    <row r="42" spans="1:10" s="15" customFormat="1" x14ac:dyDescent="0.2">
      <c r="A42" s="53"/>
      <c r="B42" s="53"/>
      <c r="C42" s="53"/>
      <c r="D42" s="53"/>
      <c r="E42" s="53"/>
      <c r="F42" s="54"/>
      <c r="G42" s="55"/>
      <c r="H42" s="54"/>
      <c r="I42" s="54"/>
      <c r="J42" s="54"/>
    </row>
    <row r="43" spans="1:10" x14ac:dyDescent="0.2">
      <c r="A43" s="80" t="s">
        <v>47</v>
      </c>
      <c r="B43" s="80"/>
      <c r="C43" s="80"/>
      <c r="D43" s="80"/>
      <c r="E43" s="80"/>
      <c r="F43" s="80"/>
      <c r="G43" s="80"/>
      <c r="H43" s="80"/>
      <c r="I43" s="1"/>
      <c r="J43" s="2"/>
    </row>
    <row r="44" spans="1:10" ht="16.5" customHeight="1" x14ac:dyDescent="0.2">
      <c r="A44" s="4" t="s">
        <v>9</v>
      </c>
      <c r="B44" s="5" t="s">
        <v>28</v>
      </c>
      <c r="C44" s="40" t="s">
        <v>11</v>
      </c>
      <c r="D44" s="34">
        <v>36000</v>
      </c>
      <c r="E44" s="7"/>
      <c r="F44" s="7">
        <f t="shared" ref="F44:F47" si="10">E44*D44</f>
        <v>0</v>
      </c>
      <c r="G44" s="33"/>
      <c r="H44" s="7">
        <f>F44*G44</f>
        <v>0</v>
      </c>
      <c r="I44" s="9">
        <f t="shared" ref="I44:I47" si="11">F44+H44</f>
        <v>0</v>
      </c>
      <c r="J44" s="2"/>
    </row>
    <row r="45" spans="1:10" x14ac:dyDescent="0.2">
      <c r="A45" s="4" t="s">
        <v>29</v>
      </c>
      <c r="B45" s="5" t="s">
        <v>30</v>
      </c>
      <c r="C45" s="40" t="s">
        <v>31</v>
      </c>
      <c r="D45" s="35">
        <v>24</v>
      </c>
      <c r="E45" s="7"/>
      <c r="F45" s="7">
        <f t="shared" si="10"/>
        <v>0</v>
      </c>
      <c r="G45" s="33"/>
      <c r="H45" s="7">
        <f>F45*G45</f>
        <v>0</v>
      </c>
      <c r="I45" s="9">
        <f t="shared" si="11"/>
        <v>0</v>
      </c>
      <c r="J45" s="2"/>
    </row>
    <row r="46" spans="1:10" x14ac:dyDescent="0.2">
      <c r="A46" s="4" t="s">
        <v>17</v>
      </c>
      <c r="B46" s="5" t="s">
        <v>32</v>
      </c>
      <c r="C46" s="40" t="s">
        <v>11</v>
      </c>
      <c r="D46" s="34">
        <v>33600</v>
      </c>
      <c r="E46" s="7"/>
      <c r="F46" s="7">
        <f t="shared" si="10"/>
        <v>0</v>
      </c>
      <c r="G46" s="28"/>
      <c r="H46" s="7">
        <f t="shared" ref="H46:H47" si="12">F46*23%</f>
        <v>0</v>
      </c>
      <c r="I46" s="9">
        <f t="shared" si="11"/>
        <v>0</v>
      </c>
      <c r="J46" s="2"/>
    </row>
    <row r="47" spans="1:10" ht="22.5" customHeight="1" x14ac:dyDescent="0.2">
      <c r="A47" s="4" t="s">
        <v>33</v>
      </c>
      <c r="B47" s="5" t="s">
        <v>34</v>
      </c>
      <c r="C47" s="40" t="s">
        <v>31</v>
      </c>
      <c r="D47" s="10">
        <v>24</v>
      </c>
      <c r="E47" s="7"/>
      <c r="F47" s="7">
        <f t="shared" si="10"/>
        <v>0</v>
      </c>
      <c r="G47" s="28"/>
      <c r="H47" s="7">
        <f t="shared" si="12"/>
        <v>0</v>
      </c>
      <c r="I47" s="9">
        <f t="shared" si="11"/>
        <v>0</v>
      </c>
      <c r="J47" s="2"/>
    </row>
    <row r="48" spans="1:10" s="15" customFormat="1" x14ac:dyDescent="0.2">
      <c r="A48" s="81" t="s">
        <v>51</v>
      </c>
      <c r="B48" s="82"/>
      <c r="C48" s="82"/>
      <c r="D48" s="82"/>
      <c r="E48" s="83"/>
      <c r="F48" s="11">
        <f>SUM(F44:F47)</f>
        <v>0</v>
      </c>
      <c r="G48" s="12"/>
      <c r="H48" s="11">
        <f>SUM(H44:H47)</f>
        <v>0</v>
      </c>
      <c r="I48" s="13">
        <f>SUM(I44:I47)</f>
        <v>0</v>
      </c>
      <c r="J48" s="14"/>
    </row>
    <row r="49" spans="1:10" s="15" customFormat="1" x14ac:dyDescent="0.2">
      <c r="A49" s="20"/>
      <c r="B49" s="20"/>
      <c r="C49" s="20"/>
      <c r="D49" s="20"/>
      <c r="E49" s="20"/>
      <c r="F49" s="19"/>
      <c r="G49" s="17"/>
      <c r="H49" s="19"/>
      <c r="I49" s="19"/>
      <c r="J49" s="14"/>
    </row>
    <row r="50" spans="1:10" x14ac:dyDescent="0.2">
      <c r="A50" s="80" t="s">
        <v>52</v>
      </c>
      <c r="B50" s="80"/>
      <c r="C50" s="80"/>
      <c r="D50" s="80"/>
      <c r="E50" s="80"/>
      <c r="F50" s="80"/>
      <c r="G50" s="80"/>
      <c r="H50" s="80"/>
      <c r="I50" s="1"/>
      <c r="J50" s="2"/>
    </row>
    <row r="51" spans="1:10" x14ac:dyDescent="0.2">
      <c r="A51" s="4" t="s">
        <v>9</v>
      </c>
      <c r="B51" s="5" t="s">
        <v>35</v>
      </c>
      <c r="C51" s="40" t="s">
        <v>11</v>
      </c>
      <c r="D51" s="6">
        <v>24</v>
      </c>
      <c r="E51" s="7"/>
      <c r="F51" s="7">
        <f t="shared" ref="F51:F55" si="13">E51*D51</f>
        <v>0</v>
      </c>
      <c r="G51" s="8"/>
      <c r="H51" s="7">
        <f t="shared" ref="H51:H55" si="14">F51*G51</f>
        <v>0</v>
      </c>
      <c r="I51" s="9">
        <f t="shared" ref="I51:I55" si="15">F51+H51</f>
        <v>0</v>
      </c>
      <c r="J51" s="2"/>
    </row>
    <row r="52" spans="1:10" x14ac:dyDescent="0.2">
      <c r="A52" s="4" t="s">
        <v>12</v>
      </c>
      <c r="B52" s="5" t="s">
        <v>36</v>
      </c>
      <c r="C52" s="40" t="s">
        <v>37</v>
      </c>
      <c r="D52" s="6">
        <v>40</v>
      </c>
      <c r="E52" s="7"/>
      <c r="F52" s="7">
        <f t="shared" si="13"/>
        <v>0</v>
      </c>
      <c r="G52" s="8"/>
      <c r="H52" s="7">
        <f>F52*G52</f>
        <v>0</v>
      </c>
      <c r="I52" s="9">
        <f t="shared" si="15"/>
        <v>0</v>
      </c>
      <c r="J52" s="2"/>
    </row>
    <row r="53" spans="1:10" ht="17.25" customHeight="1" x14ac:dyDescent="0.2">
      <c r="A53" s="4" t="s">
        <v>15</v>
      </c>
      <c r="B53" s="5" t="s">
        <v>59</v>
      </c>
      <c r="C53" s="40" t="s">
        <v>14</v>
      </c>
      <c r="D53" s="10">
        <v>4</v>
      </c>
      <c r="E53" s="7"/>
      <c r="F53" s="7">
        <f t="shared" si="13"/>
        <v>0</v>
      </c>
      <c r="G53" s="8"/>
      <c r="H53" s="7">
        <f t="shared" si="14"/>
        <v>0</v>
      </c>
      <c r="I53" s="9">
        <f t="shared" si="15"/>
        <v>0</v>
      </c>
      <c r="J53" s="2"/>
    </row>
    <row r="54" spans="1:10" x14ac:dyDescent="0.2">
      <c r="A54" s="4" t="s">
        <v>17</v>
      </c>
      <c r="B54" s="5" t="s">
        <v>38</v>
      </c>
      <c r="C54" s="40" t="s">
        <v>14</v>
      </c>
      <c r="D54" s="10">
        <v>2</v>
      </c>
      <c r="E54" s="7"/>
      <c r="F54" s="7">
        <f t="shared" si="13"/>
        <v>0</v>
      </c>
      <c r="G54" s="8"/>
      <c r="H54" s="7">
        <f t="shared" si="14"/>
        <v>0</v>
      </c>
      <c r="I54" s="9">
        <f t="shared" si="15"/>
        <v>0</v>
      </c>
      <c r="J54" s="2"/>
    </row>
    <row r="55" spans="1:10" ht="33" x14ac:dyDescent="0.2">
      <c r="A55" s="4" t="s">
        <v>33</v>
      </c>
      <c r="B55" s="5" t="s">
        <v>39</v>
      </c>
      <c r="C55" s="40" t="s">
        <v>14</v>
      </c>
      <c r="D55" s="10">
        <v>4</v>
      </c>
      <c r="E55" s="7"/>
      <c r="F55" s="7">
        <f t="shared" si="13"/>
        <v>0</v>
      </c>
      <c r="G55" s="8"/>
      <c r="H55" s="7">
        <f t="shared" si="14"/>
        <v>0</v>
      </c>
      <c r="I55" s="9">
        <f t="shared" si="15"/>
        <v>0</v>
      </c>
      <c r="J55" s="2"/>
    </row>
    <row r="56" spans="1:10" s="15" customFormat="1" x14ac:dyDescent="0.2">
      <c r="A56" s="81" t="s">
        <v>51</v>
      </c>
      <c r="B56" s="82"/>
      <c r="C56" s="82"/>
      <c r="D56" s="82"/>
      <c r="E56" s="83"/>
      <c r="F56" s="11">
        <f>SUM(F51:F55)</f>
        <v>0</v>
      </c>
      <c r="G56" s="12"/>
      <c r="H56" s="11">
        <f>SUM(H51:H55)</f>
        <v>0</v>
      </c>
      <c r="I56" s="13">
        <f>SUM(I51:I55)</f>
        <v>0</v>
      </c>
      <c r="J56" s="14"/>
    </row>
    <row r="57" spans="1:10" x14ac:dyDescent="0.2">
      <c r="B57" s="91" t="s">
        <v>62</v>
      </c>
      <c r="C57" s="91"/>
      <c r="D57" s="91"/>
      <c r="E57" s="91"/>
      <c r="F57" s="91"/>
      <c r="G57" s="91"/>
      <c r="H57" s="91"/>
      <c r="I57" s="91"/>
      <c r="J57" s="91"/>
    </row>
    <row r="58" spans="1:10" x14ac:dyDescent="0.2">
      <c r="B58" s="71" t="s">
        <v>57</v>
      </c>
      <c r="C58" s="59"/>
      <c r="D58" s="59"/>
      <c r="E58" s="73"/>
      <c r="F58" s="71"/>
      <c r="G58" s="71"/>
      <c r="H58" s="71"/>
      <c r="I58" s="74"/>
      <c r="J58" s="71"/>
    </row>
    <row r="59" spans="1:10" x14ac:dyDescent="0.2">
      <c r="B59" s="71" t="s">
        <v>58</v>
      </c>
      <c r="C59" s="59"/>
      <c r="D59" s="59"/>
      <c r="E59" s="75"/>
      <c r="F59" s="71"/>
      <c r="G59" s="71"/>
      <c r="H59" s="71"/>
      <c r="I59" s="71"/>
      <c r="J59" s="71"/>
    </row>
    <row r="60" spans="1:10" ht="13.5" customHeight="1" x14ac:dyDescent="0.2">
      <c r="B60" s="60"/>
      <c r="C60" s="59"/>
      <c r="D60" s="59"/>
      <c r="E60" s="61"/>
      <c r="F60" s="26"/>
      <c r="H60" s="3" t="s">
        <v>68</v>
      </c>
    </row>
    <row r="61" spans="1:10" x14ac:dyDescent="0.2">
      <c r="B61" s="60"/>
      <c r="C61" s="59"/>
      <c r="D61" s="59"/>
      <c r="E61" s="61"/>
      <c r="F61" s="26"/>
      <c r="H61" s="72" t="s">
        <v>67</v>
      </c>
    </row>
    <row r="62" spans="1:10" x14ac:dyDescent="0.2">
      <c r="B62" s="60"/>
      <c r="C62" s="59"/>
      <c r="D62" s="59"/>
      <c r="E62" s="62"/>
      <c r="F62" s="15"/>
    </row>
    <row r="63" spans="1:10" x14ac:dyDescent="0.2">
      <c r="B63" s="63"/>
      <c r="C63" s="59"/>
      <c r="D63" s="59"/>
      <c r="E63" s="58"/>
    </row>
    <row r="64" spans="1:10" x14ac:dyDescent="0.2">
      <c r="B64" s="89"/>
      <c r="C64" s="90"/>
      <c r="D64" s="90"/>
      <c r="E64" s="90"/>
    </row>
  </sheetData>
  <mergeCells count="18">
    <mergeCell ref="A48:E48"/>
    <mergeCell ref="A50:H50"/>
    <mergeCell ref="A56:E56"/>
    <mergeCell ref="B64:E64"/>
    <mergeCell ref="B57:J57"/>
    <mergeCell ref="A2:J2"/>
    <mergeCell ref="I1:J1"/>
    <mergeCell ref="A43:H43"/>
    <mergeCell ref="A4:H4"/>
    <mergeCell ref="A9:E9"/>
    <mergeCell ref="A12:H12"/>
    <mergeCell ref="A13:I13"/>
    <mergeCell ref="A16:I16"/>
    <mergeCell ref="A22:I22"/>
    <mergeCell ref="A25:E25"/>
    <mergeCell ref="A37:H37"/>
    <mergeCell ref="A41:E41"/>
    <mergeCell ref="C26:D26"/>
  </mergeCells>
  <phoneticPr fontId="10" type="noConversion"/>
  <printOptions horizontalCentered="1"/>
  <pageMargins left="0.51181102362204722" right="0.19685039370078741" top="0.74803149606299213" bottom="0.74803149606299213" header="0.31496062992125984" footer="0.31496062992125984"/>
  <pageSetup paperSize="9" scale="71" orientation="landscape" r:id="rId1"/>
  <headerFooter>
    <oddFooter>&amp;R&amp;P</oddFooter>
  </headerFooter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3</vt:i4>
      </vt:variant>
    </vt:vector>
  </HeadingPairs>
  <TitlesOfParts>
    <vt:vector size="4" baseType="lpstr">
      <vt:lpstr>Szczegół. Formularz Cenowy 2022</vt:lpstr>
      <vt:lpstr>'Szczegół. Formularz Cenowy 2022'!a</vt:lpstr>
      <vt:lpstr>'Szczegół. Formularz Cenowy 2022'!b</vt:lpstr>
      <vt:lpstr>'Szczegół. Formularz Cenowy 2022'!Print_Area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2022-12-05T12:14:43Z</cp:lastPrinted>
  <dcterms:created xsi:type="dcterms:W3CDTF">2022-09-02T06:28:28Z</dcterms:created>
  <dcterms:modified xsi:type="dcterms:W3CDTF">2022-12-05T14:16:15Z</dcterms:modified>
</cp:coreProperties>
</file>