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L:\Dział Zamówień Publicznych\Karo\4.8\2022\2205U przeglądy gazowe ZAPYTANIE OFERTOWE\"/>
    </mc:Choice>
  </mc:AlternateContent>
  <bookViews>
    <workbookView xWindow="0" yWindow="0" windowWidth="28800" windowHeight="11625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74" i="1" l="1"/>
  <c r="K75" i="1"/>
  <c r="K76" i="1"/>
  <c r="K77" i="1"/>
  <c r="K73" i="1"/>
  <c r="J71" i="1"/>
  <c r="K71" i="1"/>
  <c r="K67" i="1"/>
  <c r="K66" i="1"/>
  <c r="J63" i="1"/>
  <c r="K63" i="1"/>
  <c r="K59" i="1"/>
  <c r="K60" i="1"/>
  <c r="K61" i="1"/>
  <c r="K62" i="1"/>
  <c r="K58" i="1"/>
  <c r="K47" i="1"/>
  <c r="K48" i="1"/>
  <c r="K49" i="1"/>
  <c r="K50" i="1"/>
  <c r="K51" i="1"/>
  <c r="K52" i="1"/>
  <c r="K53" i="1"/>
  <c r="K54" i="1"/>
  <c r="K55" i="1"/>
  <c r="K46" i="1"/>
  <c r="K37" i="1"/>
  <c r="K38" i="1"/>
  <c r="K39" i="1"/>
  <c r="K40" i="1"/>
  <c r="K41" i="1"/>
  <c r="K42" i="1"/>
  <c r="K43" i="1"/>
  <c r="K36" i="1"/>
  <c r="K28" i="1"/>
  <c r="K29" i="1"/>
  <c r="K30" i="1"/>
  <c r="K31" i="1"/>
  <c r="K32" i="1"/>
  <c r="K33" i="1"/>
  <c r="K27" i="1"/>
  <c r="K18" i="1"/>
  <c r="K19" i="1"/>
  <c r="K20" i="1"/>
  <c r="K21" i="1"/>
  <c r="K22" i="1"/>
  <c r="K23" i="1"/>
  <c r="K17" i="1"/>
  <c r="K7" i="1"/>
  <c r="K8" i="1"/>
  <c r="K9" i="1"/>
  <c r="K10" i="1"/>
  <c r="K11" i="1"/>
  <c r="K12" i="1"/>
  <c r="K13" i="1"/>
  <c r="K6" i="1"/>
  <c r="J77" i="1"/>
  <c r="J76" i="1"/>
  <c r="J75" i="1"/>
  <c r="J74" i="1"/>
  <c r="J73" i="1"/>
  <c r="J67" i="1"/>
  <c r="J66" i="1"/>
  <c r="J59" i="1"/>
  <c r="J60" i="1"/>
  <c r="J61" i="1"/>
  <c r="J62" i="1"/>
  <c r="J58" i="1"/>
  <c r="J47" i="1"/>
  <c r="J48" i="1"/>
  <c r="J49" i="1"/>
  <c r="J50" i="1"/>
  <c r="J51" i="1"/>
  <c r="J52" i="1"/>
  <c r="J53" i="1"/>
  <c r="J54" i="1"/>
  <c r="J55" i="1"/>
  <c r="J46" i="1"/>
  <c r="J37" i="1"/>
  <c r="J38" i="1"/>
  <c r="J39" i="1"/>
  <c r="J40" i="1"/>
  <c r="J41" i="1"/>
  <c r="J42" i="1"/>
  <c r="J43" i="1"/>
  <c r="J36" i="1"/>
  <c r="J28" i="1"/>
  <c r="J29" i="1"/>
  <c r="J30" i="1"/>
  <c r="J31" i="1"/>
  <c r="J32" i="1"/>
  <c r="J33" i="1"/>
  <c r="J27" i="1"/>
  <c r="J18" i="1"/>
  <c r="J19" i="1"/>
  <c r="J20" i="1"/>
  <c r="J21" i="1"/>
  <c r="J22" i="1"/>
  <c r="J23" i="1"/>
  <c r="J17" i="1"/>
  <c r="J7" i="1"/>
  <c r="J8" i="1"/>
  <c r="J9" i="1"/>
  <c r="J10" i="1"/>
  <c r="J11" i="1"/>
  <c r="J12" i="1"/>
  <c r="J13" i="1"/>
  <c r="J6" i="1"/>
  <c r="J78" i="1" l="1"/>
  <c r="K78" i="1"/>
  <c r="K69" i="1"/>
  <c r="K24" i="1"/>
  <c r="J34" i="1"/>
  <c r="J44" i="1"/>
  <c r="K14" i="1"/>
  <c r="K16" i="1" s="1"/>
  <c r="K34" i="1"/>
  <c r="J56" i="1"/>
  <c r="K44" i="1"/>
  <c r="K56" i="1"/>
  <c r="J14" i="1"/>
  <c r="J16" i="1" s="1"/>
  <c r="J69" i="1"/>
  <c r="J24" i="1"/>
  <c r="K79" i="1" l="1"/>
  <c r="K80" i="1" s="1"/>
  <c r="J79" i="1"/>
  <c r="J81" i="1" s="1"/>
  <c r="J80" i="1" l="1"/>
  <c r="J82" i="1" s="1"/>
</calcChain>
</file>

<file path=xl/sharedStrings.xml><?xml version="1.0" encoding="utf-8"?>
<sst xmlns="http://schemas.openxmlformats.org/spreadsheetml/2006/main" count="146" uniqueCount="56">
  <si>
    <t>Lp</t>
  </si>
  <si>
    <t>Budynek/lokal</t>
  </si>
  <si>
    <t>Instalacje i urządzenia</t>
  </si>
  <si>
    <t>Ilość</t>
  </si>
  <si>
    <t>Jedn</t>
  </si>
  <si>
    <t>1.</t>
  </si>
  <si>
    <t>Rurociągi</t>
  </si>
  <si>
    <t>m.</t>
  </si>
  <si>
    <t>Armatura gazowa</t>
  </si>
  <si>
    <t>szt.</t>
  </si>
  <si>
    <t>Gazomierz</t>
  </si>
  <si>
    <t>Palniki laboratoryjne</t>
  </si>
  <si>
    <t>Kanały wentyl. i spalinowe</t>
  </si>
  <si>
    <t>Wentylacja mechaniczna wyciągowa/nawiewna</t>
  </si>
  <si>
    <t>Szafka gazowa</t>
  </si>
  <si>
    <t>Razem:</t>
  </si>
  <si>
    <t>2.</t>
  </si>
  <si>
    <t>Digestoria</t>
  </si>
  <si>
    <t>3.</t>
  </si>
  <si>
    <t>Taborety gazowe</t>
  </si>
  <si>
    <t>4.</t>
  </si>
  <si>
    <t xml:space="preserve">Kocioł gazowo-olejowy Buderus Logano GE515 o mocy 455kW </t>
  </si>
  <si>
    <t>Kominy spalinowe</t>
  </si>
  <si>
    <t>Kanały wentylacyjne</t>
  </si>
  <si>
    <t>Szafka redukcyjna gazowa</t>
  </si>
  <si>
    <t>5.</t>
  </si>
  <si>
    <t>Kocioł gazowy Viessmann Atola, 91kW</t>
  </si>
  <si>
    <t>6.</t>
  </si>
  <si>
    <t>Kocioł Viessmann typu Paromat-Triplex 170kW</t>
  </si>
  <si>
    <t>Punkt redukcyjno-pomiar.</t>
  </si>
  <si>
    <t>7.</t>
  </si>
  <si>
    <t>Zespół Pałacowo-Parkowy UAM Gułtowy k/Poznania</t>
  </si>
  <si>
    <t>Kocioł gazowy niskoparam. Brotje 130kW</t>
  </si>
  <si>
    <t>Kocioł gazowy niskoparam. Brotje 80kW</t>
  </si>
  <si>
    <t>Kocioł gazowy niskoparam. Brotje 24kW</t>
  </si>
  <si>
    <t>Kuchenka 4-palnikowa</t>
  </si>
  <si>
    <t xml:space="preserve">Gazowy grzejnik przepływowy wody </t>
  </si>
  <si>
    <t>ŁĄCZNIE NETTO [PLN]</t>
  </si>
  <si>
    <t>ŁĄCZNIE BRUTTO [PLN]</t>
  </si>
  <si>
    <t>Cena jedn. netto 2023r.</t>
  </si>
  <si>
    <t>Cena jedn. netto 2024r.</t>
  </si>
  <si>
    <t>Wartość netto za 2023r.</t>
  </si>
  <si>
    <t>Wartość netto za 2024r.</t>
  </si>
  <si>
    <t>OGÓŁEM BRUTTO ROK 2023 i 2024  [PLN]</t>
  </si>
  <si>
    <t>OGÓŁEM NETTO ROK 2023 i 2024  [PLN]</t>
  </si>
  <si>
    <t xml:space="preserve">Razem 2 przeglądy </t>
  </si>
  <si>
    <t xml:space="preserve">Przegląd stanu technicznego i kontrola szczelności instalacji i urządzeń gazowych wraz z kontrolą przewodów kominowych spalinowych i wentylacyjnych dla pomieszczeń z urządzeniami gazowymi  w budynkach dydaktycznych, domach studenckich i mieszkaniach służbowych Uniwersytetu im. Adama Mickiewicza w Poznaniu.
 </t>
  </si>
  <si>
    <t>Załącznik nr ……….. do ....................................</t>
  </si>
  <si>
    <t xml:space="preserve">przegląd                                             1 raz w roku </t>
  </si>
  <si>
    <t xml:space="preserve">przegląd                                             2 raz w roku </t>
  </si>
  <si>
    <t>Słubice – DS. Forum                             ul. Piłsudskiego</t>
  </si>
  <si>
    <t xml:space="preserve">Obserwatorium Astronomiczne  ul. Słoneczna 36 Poznań </t>
  </si>
  <si>
    <t>Ogród Botaniczny ul. Dąbrowskiego 165 Poznań</t>
  </si>
  <si>
    <t xml:space="preserve">Collegium Physicum ul. Uniwersytetu Poznańskiego 2 </t>
  </si>
  <si>
    <t>Ośrodek Sanatoryjno Wypoczynkowy ul. Kościuszki 1 Kołobrzeg</t>
  </si>
  <si>
    <t>Mieszkania służbowe UAM w Poznaniu:                                              ul. Ratajczaka 40/5                                     ul. Szamarzewskiego 91A/2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</si>
</sst>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zł&quot;"/>
  </numFmts>
  <fonts count="7" x14ac:knownFonts="1">
    <font>
      <sz val="11"/>
      <color theme="1"/>
      <name val="Calibri"/>
      <family val="2"/>
      <charset val="238"/>
      <scheme val="minor"/>
    </font>
    <font>
      <sz val="8"/>
      <color theme="1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sz val="10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0" fillId="0" borderId="0" xfId="0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/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right" vertical="center" wrapText="1"/>
    </xf>
    <xf numFmtId="0" fontId="5" fillId="2" borderId="9" xfId="0" applyFont="1" applyFill="1" applyBorder="1" applyAlignment="1">
      <alignment horizontal="right" vertical="center" wrapText="1"/>
    </xf>
    <xf numFmtId="0" fontId="5" fillId="2" borderId="10" xfId="0" applyFont="1" applyFill="1" applyBorder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5" fillId="2" borderId="1" xfId="0" applyFont="1" applyFill="1" applyBorder="1" applyAlignment="1">
      <alignment horizontal="righ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164" fontId="5" fillId="0" borderId="8" xfId="0" applyNumberFormat="1" applyFont="1" applyBorder="1" applyAlignment="1">
      <alignment horizontal="center" vertical="center" wrapText="1"/>
    </xf>
    <xf numFmtId="164" fontId="6" fillId="0" borderId="10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8" xfId="0" applyFont="1" applyBorder="1" applyAlignment="1">
      <alignment horizontal="right" vertical="center" wrapText="1"/>
    </xf>
    <xf numFmtId="0" fontId="1" fillId="0" borderId="9" xfId="0" applyFont="1" applyBorder="1" applyAlignment="1">
      <alignment horizontal="right" vertical="center" wrapText="1"/>
    </xf>
    <xf numFmtId="0" fontId="1" fillId="0" borderId="10" xfId="0" applyFont="1" applyBorder="1" applyAlignment="1">
      <alignment horizontal="right" vertical="center" wrapText="1"/>
    </xf>
    <xf numFmtId="0" fontId="5" fillId="0" borderId="0" xfId="0" applyFont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right" vertical="center" wrapText="1"/>
    </xf>
    <xf numFmtId="0" fontId="1" fillId="0" borderId="6" xfId="0" applyFont="1" applyBorder="1" applyAlignment="1">
      <alignment horizontal="right" vertical="center" wrapText="1"/>
    </xf>
    <xf numFmtId="0" fontId="1" fillId="0" borderId="7" xfId="0" applyFont="1" applyBorder="1" applyAlignment="1">
      <alignment horizontal="right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0" xfId="0" applyFont="1" applyAlignment="1"/>
    <xf numFmtId="0" fontId="2" fillId="0" borderId="4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K82"/>
  <sheetViews>
    <sheetView tabSelected="1" topLeftCell="A62" workbookViewId="0">
      <selection activeCell="U31" sqref="U31"/>
    </sheetView>
  </sheetViews>
  <sheetFormatPr defaultRowHeight="15" x14ac:dyDescent="0.25"/>
  <cols>
    <col min="3" max="3" width="5.7109375" style="3" customWidth="1"/>
    <col min="4" max="4" width="23.42578125" style="3" customWidth="1"/>
    <col min="5" max="5" width="19" bestFit="1" customWidth="1"/>
    <col min="6" max="6" width="4.140625" bestFit="1" customWidth="1"/>
    <col min="7" max="7" width="3.85546875" bestFit="1" customWidth="1"/>
    <col min="8" max="9" width="7.85546875" bestFit="1" customWidth="1"/>
    <col min="10" max="10" width="9.28515625" customWidth="1"/>
    <col min="11" max="11" width="9.42578125" bestFit="1" customWidth="1"/>
  </cols>
  <sheetData>
    <row r="1" spans="3:11" ht="30.75" customHeight="1" x14ac:dyDescent="0.25">
      <c r="C1" s="5"/>
      <c r="D1" s="5"/>
      <c r="E1" s="6"/>
      <c r="F1" s="37" t="s">
        <v>47</v>
      </c>
      <c r="G1" s="37"/>
      <c r="H1" s="37"/>
      <c r="I1" s="37"/>
      <c r="J1" s="37"/>
      <c r="K1" s="37"/>
    </row>
    <row r="2" spans="3:11" x14ac:dyDescent="0.25">
      <c r="C2" s="5"/>
      <c r="D2" s="5"/>
      <c r="E2" s="6"/>
      <c r="F2" s="6"/>
      <c r="G2" s="6"/>
      <c r="H2" s="6"/>
      <c r="I2" s="6"/>
      <c r="J2" s="6"/>
      <c r="K2" s="6"/>
    </row>
    <row r="3" spans="3:11" ht="50.25" customHeight="1" x14ac:dyDescent="0.25">
      <c r="C3" s="31" t="s">
        <v>46</v>
      </c>
      <c r="D3" s="31"/>
      <c r="E3" s="31"/>
      <c r="F3" s="31"/>
      <c r="G3" s="31"/>
      <c r="H3" s="31"/>
      <c r="I3" s="31"/>
      <c r="J3" s="31"/>
      <c r="K3" s="31"/>
    </row>
    <row r="5" spans="3:11" ht="33.75" x14ac:dyDescent="0.25">
      <c r="C5" s="1" t="s">
        <v>0</v>
      </c>
      <c r="D5" s="1" t="s">
        <v>1</v>
      </c>
      <c r="E5" s="1" t="s">
        <v>2</v>
      </c>
      <c r="F5" s="1" t="s">
        <v>3</v>
      </c>
      <c r="G5" s="1" t="s">
        <v>4</v>
      </c>
      <c r="H5" s="1" t="s">
        <v>39</v>
      </c>
      <c r="I5" s="1" t="s">
        <v>40</v>
      </c>
      <c r="J5" s="1" t="s">
        <v>41</v>
      </c>
      <c r="K5" s="1" t="s">
        <v>42</v>
      </c>
    </row>
    <row r="6" spans="3:11" x14ac:dyDescent="0.25">
      <c r="C6" s="17" t="s">
        <v>5</v>
      </c>
      <c r="D6" s="20" t="s">
        <v>53</v>
      </c>
      <c r="E6" s="2" t="s">
        <v>6</v>
      </c>
      <c r="F6" s="1">
        <v>190</v>
      </c>
      <c r="G6" s="1" t="s">
        <v>7</v>
      </c>
      <c r="H6" s="1"/>
      <c r="I6" s="1"/>
      <c r="J6" s="1">
        <f t="shared" ref="J6:J13" si="0">H6*F6</f>
        <v>0</v>
      </c>
      <c r="K6" s="1">
        <f>I6*F6</f>
        <v>0</v>
      </c>
    </row>
    <row r="7" spans="3:11" x14ac:dyDescent="0.25">
      <c r="C7" s="17"/>
      <c r="D7" s="22"/>
      <c r="E7" s="2" t="s">
        <v>8</v>
      </c>
      <c r="F7" s="1">
        <v>35</v>
      </c>
      <c r="G7" s="1" t="s">
        <v>9</v>
      </c>
      <c r="H7" s="1"/>
      <c r="I7" s="1"/>
      <c r="J7" s="1">
        <f t="shared" si="0"/>
        <v>0</v>
      </c>
      <c r="K7" s="1">
        <f t="shared" ref="K7:K13" si="1">I7*F7</f>
        <v>0</v>
      </c>
    </row>
    <row r="8" spans="3:11" x14ac:dyDescent="0.25">
      <c r="C8" s="17"/>
      <c r="D8" s="12" t="s">
        <v>49</v>
      </c>
      <c r="E8" s="2" t="s">
        <v>10</v>
      </c>
      <c r="F8" s="1">
        <v>1</v>
      </c>
      <c r="G8" s="1" t="s">
        <v>9</v>
      </c>
      <c r="H8" s="1"/>
      <c r="I8" s="1"/>
      <c r="J8" s="1">
        <f t="shared" si="0"/>
        <v>0</v>
      </c>
      <c r="K8" s="1">
        <f t="shared" si="1"/>
        <v>0</v>
      </c>
    </row>
    <row r="9" spans="3:11" x14ac:dyDescent="0.25">
      <c r="C9" s="17"/>
      <c r="D9" s="38"/>
      <c r="E9" s="2" t="s">
        <v>11</v>
      </c>
      <c r="F9" s="1">
        <v>9</v>
      </c>
      <c r="G9" s="1" t="s">
        <v>9</v>
      </c>
      <c r="H9" s="1"/>
      <c r="I9" s="1"/>
      <c r="J9" s="1">
        <f t="shared" si="0"/>
        <v>0</v>
      </c>
      <c r="K9" s="1">
        <f t="shared" si="1"/>
        <v>0</v>
      </c>
    </row>
    <row r="10" spans="3:11" x14ac:dyDescent="0.25">
      <c r="C10" s="17"/>
      <c r="D10" s="38"/>
      <c r="E10" s="2" t="s">
        <v>17</v>
      </c>
      <c r="F10" s="1">
        <v>8</v>
      </c>
      <c r="G10" s="1" t="s">
        <v>9</v>
      </c>
      <c r="H10" s="1"/>
      <c r="I10" s="1"/>
      <c r="J10" s="1">
        <f t="shared" si="0"/>
        <v>0</v>
      </c>
      <c r="K10" s="1">
        <f t="shared" si="1"/>
        <v>0</v>
      </c>
    </row>
    <row r="11" spans="3:11" x14ac:dyDescent="0.25">
      <c r="C11" s="17"/>
      <c r="D11" s="36"/>
      <c r="E11" s="2" t="s">
        <v>12</v>
      </c>
      <c r="F11" s="1">
        <v>120</v>
      </c>
      <c r="G11" s="1" t="s">
        <v>7</v>
      </c>
      <c r="H11" s="1"/>
      <c r="I11" s="1"/>
      <c r="J11" s="1">
        <f t="shared" si="0"/>
        <v>0</v>
      </c>
      <c r="K11" s="1">
        <f t="shared" si="1"/>
        <v>0</v>
      </c>
    </row>
    <row r="12" spans="3:11" ht="22.5" x14ac:dyDescent="0.25">
      <c r="C12" s="17"/>
      <c r="D12" s="36"/>
      <c r="E12" s="2" t="s">
        <v>13</v>
      </c>
      <c r="F12" s="1">
        <v>10</v>
      </c>
      <c r="G12" s="1" t="s">
        <v>9</v>
      </c>
      <c r="H12" s="1"/>
      <c r="I12" s="1"/>
      <c r="J12" s="1">
        <f t="shared" si="0"/>
        <v>0</v>
      </c>
      <c r="K12" s="1">
        <f t="shared" si="1"/>
        <v>0</v>
      </c>
    </row>
    <row r="13" spans="3:11" x14ac:dyDescent="0.25">
      <c r="C13" s="17"/>
      <c r="D13" s="23"/>
      <c r="E13" s="2" t="s">
        <v>14</v>
      </c>
      <c r="F13" s="1">
        <v>1</v>
      </c>
      <c r="G13" s="1" t="s">
        <v>9</v>
      </c>
      <c r="H13" s="1"/>
      <c r="I13" s="1"/>
      <c r="J13" s="1">
        <f t="shared" si="0"/>
        <v>0</v>
      </c>
      <c r="K13" s="1">
        <f t="shared" si="1"/>
        <v>0</v>
      </c>
    </row>
    <row r="14" spans="3:11" ht="10.5" customHeight="1" x14ac:dyDescent="0.25">
      <c r="C14" s="39" t="s">
        <v>15</v>
      </c>
      <c r="D14" s="39"/>
      <c r="E14" s="39"/>
      <c r="F14" s="39"/>
      <c r="G14" s="39"/>
      <c r="H14" s="39"/>
      <c r="I14" s="39"/>
      <c r="J14" s="40">
        <f>SUM(J6:J13)</f>
        <v>0</v>
      </c>
      <c r="K14" s="40">
        <f>SUM(K6:K13)</f>
        <v>0</v>
      </c>
    </row>
    <row r="15" spans="3:11" ht="8.25" customHeight="1" x14ac:dyDescent="0.25">
      <c r="C15" s="39"/>
      <c r="D15" s="39"/>
      <c r="E15" s="39"/>
      <c r="F15" s="39"/>
      <c r="G15" s="39"/>
      <c r="H15" s="39"/>
      <c r="I15" s="39"/>
      <c r="J15" s="40"/>
      <c r="K15" s="40"/>
    </row>
    <row r="16" spans="3:11" ht="31.5" customHeight="1" x14ac:dyDescent="0.25">
      <c r="C16" s="9" t="s">
        <v>45</v>
      </c>
      <c r="D16" s="10"/>
      <c r="E16" s="10"/>
      <c r="F16" s="10"/>
      <c r="G16" s="10"/>
      <c r="H16" s="10"/>
      <c r="I16" s="11"/>
      <c r="J16" s="7">
        <f>J14*2</f>
        <v>0</v>
      </c>
      <c r="K16" s="7">
        <f>K14*2</f>
        <v>0</v>
      </c>
    </row>
    <row r="17" spans="3:11" x14ac:dyDescent="0.25">
      <c r="C17" s="17" t="s">
        <v>16</v>
      </c>
      <c r="D17" s="20" t="s">
        <v>52</v>
      </c>
      <c r="E17" s="2" t="s">
        <v>6</v>
      </c>
      <c r="F17" s="1">
        <v>45</v>
      </c>
      <c r="G17" s="1" t="s">
        <v>7</v>
      </c>
      <c r="H17" s="1"/>
      <c r="I17" s="1"/>
      <c r="J17" s="1">
        <f t="shared" ref="J17:J23" si="2">H17*F17</f>
        <v>0</v>
      </c>
      <c r="K17" s="1">
        <f>I17*F17</f>
        <v>0</v>
      </c>
    </row>
    <row r="18" spans="3:11" x14ac:dyDescent="0.25">
      <c r="C18" s="17"/>
      <c r="D18" s="22"/>
      <c r="E18" s="2" t="s">
        <v>8</v>
      </c>
      <c r="F18" s="1">
        <v>6</v>
      </c>
      <c r="G18" s="1" t="s">
        <v>9</v>
      </c>
      <c r="H18" s="1"/>
      <c r="I18" s="1"/>
      <c r="J18" s="1">
        <f t="shared" si="2"/>
        <v>0</v>
      </c>
      <c r="K18" s="1">
        <f t="shared" ref="K18:K23" si="3">I18*F18</f>
        <v>0</v>
      </c>
    </row>
    <row r="19" spans="3:11" x14ac:dyDescent="0.25">
      <c r="C19" s="17"/>
      <c r="D19" s="12" t="s">
        <v>48</v>
      </c>
      <c r="E19" s="2" t="s">
        <v>10</v>
      </c>
      <c r="F19" s="1">
        <v>1</v>
      </c>
      <c r="G19" s="1" t="s">
        <v>9</v>
      </c>
      <c r="H19" s="1"/>
      <c r="I19" s="1"/>
      <c r="J19" s="1">
        <f t="shared" si="2"/>
        <v>0</v>
      </c>
      <c r="K19" s="1">
        <f t="shared" si="3"/>
        <v>0</v>
      </c>
    </row>
    <row r="20" spans="3:11" ht="33.75" x14ac:dyDescent="0.25">
      <c r="C20" s="17"/>
      <c r="D20" s="13"/>
      <c r="E20" s="2" t="s">
        <v>21</v>
      </c>
      <c r="F20" s="1">
        <v>1</v>
      </c>
      <c r="G20" s="1" t="s">
        <v>9</v>
      </c>
      <c r="H20" s="1"/>
      <c r="I20" s="1"/>
      <c r="J20" s="1">
        <f t="shared" si="2"/>
        <v>0</v>
      </c>
      <c r="K20" s="1">
        <f t="shared" si="3"/>
        <v>0</v>
      </c>
    </row>
    <row r="21" spans="3:11" x14ac:dyDescent="0.25">
      <c r="C21" s="17"/>
      <c r="D21" s="13"/>
      <c r="E21" s="2" t="s">
        <v>22</v>
      </c>
      <c r="F21" s="1">
        <v>20</v>
      </c>
      <c r="G21" s="1" t="s">
        <v>7</v>
      </c>
      <c r="H21" s="1"/>
      <c r="I21" s="1"/>
      <c r="J21" s="1">
        <f t="shared" si="2"/>
        <v>0</v>
      </c>
      <c r="K21" s="1">
        <f t="shared" si="3"/>
        <v>0</v>
      </c>
    </row>
    <row r="22" spans="3:11" x14ac:dyDescent="0.25">
      <c r="C22" s="17"/>
      <c r="D22" s="13"/>
      <c r="E22" s="2" t="s">
        <v>23</v>
      </c>
      <c r="F22" s="1">
        <v>8</v>
      </c>
      <c r="G22" s="1" t="s">
        <v>7</v>
      </c>
      <c r="H22" s="1"/>
      <c r="I22" s="1"/>
      <c r="J22" s="1">
        <f t="shared" si="2"/>
        <v>0</v>
      </c>
      <c r="K22" s="1">
        <f t="shared" si="3"/>
        <v>0</v>
      </c>
    </row>
    <row r="23" spans="3:11" x14ac:dyDescent="0.25">
      <c r="C23" s="17"/>
      <c r="D23" s="14"/>
      <c r="E23" s="2" t="s">
        <v>24</v>
      </c>
      <c r="F23" s="1">
        <v>1</v>
      </c>
      <c r="G23" s="1" t="s">
        <v>9</v>
      </c>
      <c r="H23" s="1"/>
      <c r="I23" s="1"/>
      <c r="J23" s="1">
        <f t="shared" si="2"/>
        <v>0</v>
      </c>
      <c r="K23" s="1">
        <f t="shared" si="3"/>
        <v>0</v>
      </c>
    </row>
    <row r="24" spans="3:11" x14ac:dyDescent="0.25">
      <c r="C24" s="15" t="s">
        <v>15</v>
      </c>
      <c r="D24" s="15"/>
      <c r="E24" s="15"/>
      <c r="F24" s="15"/>
      <c r="G24" s="15"/>
      <c r="H24" s="15"/>
      <c r="I24" s="15"/>
      <c r="J24" s="16">
        <f>SUM(J17:J23)</f>
        <v>0</v>
      </c>
      <c r="K24" s="16">
        <f>SUM(K17:K23)</f>
        <v>0</v>
      </c>
    </row>
    <row r="25" spans="3:11" x14ac:dyDescent="0.25">
      <c r="C25" s="15"/>
      <c r="D25" s="15"/>
      <c r="E25" s="15"/>
      <c r="F25" s="15"/>
      <c r="G25" s="15"/>
      <c r="H25" s="15"/>
      <c r="I25" s="15"/>
      <c r="J25" s="16"/>
      <c r="K25" s="16"/>
    </row>
    <row r="26" spans="3:11" hidden="1" x14ac:dyDescent="0.25">
      <c r="C26" s="15"/>
      <c r="D26" s="15"/>
      <c r="E26" s="15"/>
      <c r="F26" s="15"/>
      <c r="G26" s="15"/>
      <c r="H26" s="15"/>
      <c r="I26" s="15"/>
      <c r="J26" s="16"/>
      <c r="K26" s="16"/>
    </row>
    <row r="27" spans="3:11" x14ac:dyDescent="0.25">
      <c r="C27" s="17" t="s">
        <v>18</v>
      </c>
      <c r="D27" s="20" t="s">
        <v>51</v>
      </c>
      <c r="E27" s="2" t="s">
        <v>6</v>
      </c>
      <c r="F27" s="1">
        <v>34</v>
      </c>
      <c r="G27" s="1" t="s">
        <v>7</v>
      </c>
      <c r="H27" s="1"/>
      <c r="I27" s="1"/>
      <c r="J27" s="1">
        <f t="shared" ref="J27:J33" si="4">H27*F27</f>
        <v>0</v>
      </c>
      <c r="K27" s="1">
        <f>F27*I27</f>
        <v>0</v>
      </c>
    </row>
    <row r="28" spans="3:11" x14ac:dyDescent="0.25">
      <c r="C28" s="17"/>
      <c r="D28" s="21"/>
      <c r="E28" s="2" t="s">
        <v>8</v>
      </c>
      <c r="F28" s="1">
        <v>4</v>
      </c>
      <c r="G28" s="1" t="s">
        <v>9</v>
      </c>
      <c r="H28" s="1"/>
      <c r="I28" s="1"/>
      <c r="J28" s="1">
        <f t="shared" si="4"/>
        <v>0</v>
      </c>
      <c r="K28" s="1">
        <f t="shared" ref="K28:K33" si="5">F28*I28</f>
        <v>0</v>
      </c>
    </row>
    <row r="29" spans="3:11" x14ac:dyDescent="0.25">
      <c r="C29" s="17"/>
      <c r="D29" s="22"/>
      <c r="E29" s="2" t="s">
        <v>10</v>
      </c>
      <c r="F29" s="1">
        <v>1</v>
      </c>
      <c r="G29" s="1" t="s">
        <v>9</v>
      </c>
      <c r="H29" s="1"/>
      <c r="I29" s="1"/>
      <c r="J29" s="1">
        <f t="shared" si="4"/>
        <v>0</v>
      </c>
      <c r="K29" s="1">
        <f t="shared" si="5"/>
        <v>0</v>
      </c>
    </row>
    <row r="30" spans="3:11" ht="22.5" x14ac:dyDescent="0.25">
      <c r="C30" s="17"/>
      <c r="D30" s="12" t="s">
        <v>48</v>
      </c>
      <c r="E30" s="2" t="s">
        <v>26</v>
      </c>
      <c r="F30" s="1">
        <v>1</v>
      </c>
      <c r="G30" s="1" t="s">
        <v>9</v>
      </c>
      <c r="H30" s="1"/>
      <c r="I30" s="1"/>
      <c r="J30" s="1">
        <f t="shared" si="4"/>
        <v>0</v>
      </c>
      <c r="K30" s="1">
        <f t="shared" si="5"/>
        <v>0</v>
      </c>
    </row>
    <row r="31" spans="3:11" x14ac:dyDescent="0.25">
      <c r="C31" s="17"/>
      <c r="D31" s="36"/>
      <c r="E31" s="2" t="s">
        <v>22</v>
      </c>
      <c r="F31" s="1">
        <v>12</v>
      </c>
      <c r="G31" s="1" t="s">
        <v>7</v>
      </c>
      <c r="H31" s="1"/>
      <c r="I31" s="1"/>
      <c r="J31" s="1">
        <f t="shared" si="4"/>
        <v>0</v>
      </c>
      <c r="K31" s="1">
        <f t="shared" si="5"/>
        <v>0</v>
      </c>
    </row>
    <row r="32" spans="3:11" x14ac:dyDescent="0.25">
      <c r="C32" s="17"/>
      <c r="D32" s="36"/>
      <c r="E32" s="2" t="s">
        <v>23</v>
      </c>
      <c r="F32" s="1">
        <v>10</v>
      </c>
      <c r="G32" s="1" t="s">
        <v>7</v>
      </c>
      <c r="H32" s="1"/>
      <c r="I32" s="1"/>
      <c r="J32" s="1">
        <f t="shared" si="4"/>
        <v>0</v>
      </c>
      <c r="K32" s="1">
        <f t="shared" si="5"/>
        <v>0</v>
      </c>
    </row>
    <row r="33" spans="3:11" x14ac:dyDescent="0.25">
      <c r="C33" s="17"/>
      <c r="D33" s="23"/>
      <c r="E33" s="2" t="s">
        <v>14</v>
      </c>
      <c r="F33" s="1">
        <v>1</v>
      </c>
      <c r="G33" s="1" t="s">
        <v>9</v>
      </c>
      <c r="H33" s="1"/>
      <c r="I33" s="1"/>
      <c r="J33" s="1">
        <f t="shared" si="4"/>
        <v>0</v>
      </c>
      <c r="K33" s="1">
        <f t="shared" si="5"/>
        <v>0</v>
      </c>
    </row>
    <row r="34" spans="3:11" x14ac:dyDescent="0.25">
      <c r="C34" s="15" t="s">
        <v>15</v>
      </c>
      <c r="D34" s="15"/>
      <c r="E34" s="15"/>
      <c r="F34" s="15"/>
      <c r="G34" s="15"/>
      <c r="H34" s="15"/>
      <c r="I34" s="15"/>
      <c r="J34" s="16">
        <f>SUM(J27:J33)</f>
        <v>0</v>
      </c>
      <c r="K34" s="16">
        <f>SUM(K27:K33)</f>
        <v>0</v>
      </c>
    </row>
    <row r="35" spans="3:11" x14ac:dyDescent="0.25">
      <c r="C35" s="15"/>
      <c r="D35" s="15"/>
      <c r="E35" s="15"/>
      <c r="F35" s="15"/>
      <c r="G35" s="15"/>
      <c r="H35" s="15"/>
      <c r="I35" s="15"/>
      <c r="J35" s="16"/>
      <c r="K35" s="16"/>
    </row>
    <row r="36" spans="3:11" x14ac:dyDescent="0.25">
      <c r="C36" s="17" t="s">
        <v>20</v>
      </c>
      <c r="D36" s="20" t="s">
        <v>50</v>
      </c>
      <c r="E36" s="2" t="s">
        <v>6</v>
      </c>
      <c r="F36" s="1">
        <v>30</v>
      </c>
      <c r="G36" s="1" t="s">
        <v>7</v>
      </c>
      <c r="H36" s="1"/>
      <c r="I36" s="1"/>
      <c r="J36" s="1">
        <f t="shared" ref="J36:J43" si="6">H36*F36</f>
        <v>0</v>
      </c>
      <c r="K36" s="1">
        <f>I36*F36</f>
        <v>0</v>
      </c>
    </row>
    <row r="37" spans="3:11" x14ac:dyDescent="0.25">
      <c r="C37" s="17"/>
      <c r="D37" s="22"/>
      <c r="E37" s="2" t="s">
        <v>8</v>
      </c>
      <c r="F37" s="1">
        <v>8</v>
      </c>
      <c r="G37" s="1" t="s">
        <v>9</v>
      </c>
      <c r="H37" s="1"/>
      <c r="I37" s="1"/>
      <c r="J37" s="1">
        <f t="shared" si="6"/>
        <v>0</v>
      </c>
      <c r="K37" s="1">
        <f t="shared" ref="K37:K43" si="7">I37*F37</f>
        <v>0</v>
      </c>
    </row>
    <row r="38" spans="3:11" x14ac:dyDescent="0.25">
      <c r="C38" s="17"/>
      <c r="D38" s="12" t="s">
        <v>48</v>
      </c>
      <c r="E38" s="2" t="s">
        <v>10</v>
      </c>
      <c r="F38" s="1">
        <v>1</v>
      </c>
      <c r="G38" s="1" t="s">
        <v>9</v>
      </c>
      <c r="H38" s="1"/>
      <c r="I38" s="1"/>
      <c r="J38" s="1">
        <f t="shared" si="6"/>
        <v>0</v>
      </c>
      <c r="K38" s="1">
        <f t="shared" si="7"/>
        <v>0</v>
      </c>
    </row>
    <row r="39" spans="3:11" ht="22.5" x14ac:dyDescent="0.25">
      <c r="C39" s="17"/>
      <c r="D39" s="36"/>
      <c r="E39" s="2" t="s">
        <v>28</v>
      </c>
      <c r="F39" s="1">
        <v>2</v>
      </c>
      <c r="G39" s="1" t="s">
        <v>9</v>
      </c>
      <c r="H39" s="1"/>
      <c r="I39" s="1"/>
      <c r="J39" s="1">
        <f t="shared" si="6"/>
        <v>0</v>
      </c>
      <c r="K39" s="1">
        <f t="shared" si="7"/>
        <v>0</v>
      </c>
    </row>
    <row r="40" spans="3:11" x14ac:dyDescent="0.25">
      <c r="C40" s="17"/>
      <c r="D40" s="36"/>
      <c r="E40" s="2" t="s">
        <v>22</v>
      </c>
      <c r="F40" s="1">
        <v>10</v>
      </c>
      <c r="G40" s="1" t="s">
        <v>7</v>
      </c>
      <c r="H40" s="1"/>
      <c r="I40" s="1"/>
      <c r="J40" s="1">
        <f t="shared" si="6"/>
        <v>0</v>
      </c>
      <c r="K40" s="1">
        <f t="shared" si="7"/>
        <v>0</v>
      </c>
    </row>
    <row r="41" spans="3:11" x14ac:dyDescent="0.25">
      <c r="C41" s="17"/>
      <c r="D41" s="36"/>
      <c r="E41" s="2" t="s">
        <v>23</v>
      </c>
      <c r="F41" s="1">
        <v>10</v>
      </c>
      <c r="G41" s="1" t="s">
        <v>7</v>
      </c>
      <c r="H41" s="1"/>
      <c r="I41" s="1"/>
      <c r="J41" s="1">
        <f t="shared" si="6"/>
        <v>0</v>
      </c>
      <c r="K41" s="1">
        <f t="shared" si="7"/>
        <v>0</v>
      </c>
    </row>
    <row r="42" spans="3:11" x14ac:dyDescent="0.25">
      <c r="C42" s="17"/>
      <c r="D42" s="36"/>
      <c r="E42" s="2" t="s">
        <v>29</v>
      </c>
      <c r="F42" s="1">
        <v>1</v>
      </c>
      <c r="G42" s="1" t="s">
        <v>9</v>
      </c>
      <c r="H42" s="1"/>
      <c r="I42" s="1"/>
      <c r="J42" s="1">
        <f t="shared" si="6"/>
        <v>0</v>
      </c>
      <c r="K42" s="1">
        <f t="shared" si="7"/>
        <v>0</v>
      </c>
    </row>
    <row r="43" spans="3:11" x14ac:dyDescent="0.25">
      <c r="C43" s="17"/>
      <c r="D43" s="23"/>
      <c r="E43" s="2" t="s">
        <v>14</v>
      </c>
      <c r="F43" s="1">
        <v>2</v>
      </c>
      <c r="G43" s="1" t="s">
        <v>9</v>
      </c>
      <c r="H43" s="1"/>
      <c r="I43" s="1"/>
      <c r="J43" s="1">
        <f t="shared" si="6"/>
        <v>0</v>
      </c>
      <c r="K43" s="1">
        <f t="shared" si="7"/>
        <v>0</v>
      </c>
    </row>
    <row r="44" spans="3:11" x14ac:dyDescent="0.25">
      <c r="C44" s="15" t="s">
        <v>15</v>
      </c>
      <c r="D44" s="15"/>
      <c r="E44" s="15"/>
      <c r="F44" s="15"/>
      <c r="G44" s="15"/>
      <c r="H44" s="15"/>
      <c r="I44" s="15"/>
      <c r="J44" s="16">
        <f>SUM(J36:J43)</f>
        <v>0</v>
      </c>
      <c r="K44" s="16">
        <f>SUM(K36:K43)</f>
        <v>0</v>
      </c>
    </row>
    <row r="45" spans="3:11" x14ac:dyDescent="0.25">
      <c r="C45" s="15"/>
      <c r="D45" s="15"/>
      <c r="E45" s="15"/>
      <c r="F45" s="15"/>
      <c r="G45" s="15"/>
      <c r="H45" s="15"/>
      <c r="I45" s="15"/>
      <c r="J45" s="16"/>
      <c r="K45" s="16"/>
    </row>
    <row r="46" spans="3:11" x14ac:dyDescent="0.25">
      <c r="C46" s="17" t="s">
        <v>25</v>
      </c>
      <c r="D46" s="17" t="s">
        <v>31</v>
      </c>
      <c r="E46" s="2" t="s">
        <v>6</v>
      </c>
      <c r="F46" s="1">
        <v>50</v>
      </c>
      <c r="G46" s="1" t="s">
        <v>7</v>
      </c>
      <c r="H46" s="1"/>
      <c r="I46" s="1"/>
      <c r="J46" s="1">
        <f t="shared" ref="J46:J55" si="8">H46*F46</f>
        <v>0</v>
      </c>
      <c r="K46" s="1">
        <f>F46*I46</f>
        <v>0</v>
      </c>
    </row>
    <row r="47" spans="3:11" x14ac:dyDescent="0.25">
      <c r="C47" s="17"/>
      <c r="D47" s="27"/>
      <c r="E47" s="2" t="s">
        <v>8</v>
      </c>
      <c r="F47" s="1">
        <v>20</v>
      </c>
      <c r="G47" s="1" t="s">
        <v>9</v>
      </c>
      <c r="H47" s="1"/>
      <c r="I47" s="1"/>
      <c r="J47" s="1">
        <f t="shared" si="8"/>
        <v>0</v>
      </c>
      <c r="K47" s="1">
        <f t="shared" ref="K47:K55" si="9">F47*I47</f>
        <v>0</v>
      </c>
    </row>
    <row r="48" spans="3:11" x14ac:dyDescent="0.25">
      <c r="C48" s="17"/>
      <c r="D48" s="27"/>
      <c r="E48" s="2" t="s">
        <v>10</v>
      </c>
      <c r="F48" s="1">
        <v>1</v>
      </c>
      <c r="G48" s="1" t="s">
        <v>9</v>
      </c>
      <c r="H48" s="1"/>
      <c r="I48" s="1"/>
      <c r="J48" s="1">
        <f t="shared" si="8"/>
        <v>0</v>
      </c>
      <c r="K48" s="1">
        <f t="shared" si="9"/>
        <v>0</v>
      </c>
    </row>
    <row r="49" spans="3:11" ht="33.75" x14ac:dyDescent="0.25">
      <c r="C49" s="17"/>
      <c r="D49" s="27"/>
      <c r="E49" s="2" t="s">
        <v>32</v>
      </c>
      <c r="F49" s="1">
        <v>1</v>
      </c>
      <c r="G49" s="1" t="s">
        <v>9</v>
      </c>
      <c r="H49" s="1"/>
      <c r="I49" s="1"/>
      <c r="J49" s="1">
        <f t="shared" si="8"/>
        <v>0</v>
      </c>
      <c r="K49" s="1">
        <f t="shared" si="9"/>
        <v>0</v>
      </c>
    </row>
    <row r="50" spans="3:11" ht="22.5" x14ac:dyDescent="0.25">
      <c r="C50" s="17"/>
      <c r="D50" s="18" t="s">
        <v>48</v>
      </c>
      <c r="E50" s="2" t="s">
        <v>33</v>
      </c>
      <c r="F50" s="1">
        <v>1</v>
      </c>
      <c r="G50" s="1">
        <v>50</v>
      </c>
      <c r="H50" s="1"/>
      <c r="I50" s="1"/>
      <c r="J50" s="1">
        <f t="shared" si="8"/>
        <v>0</v>
      </c>
      <c r="K50" s="1">
        <f t="shared" si="9"/>
        <v>0</v>
      </c>
    </row>
    <row r="51" spans="3:11" ht="22.5" x14ac:dyDescent="0.25">
      <c r="C51" s="17"/>
      <c r="D51" s="18"/>
      <c r="E51" s="2" t="s">
        <v>34</v>
      </c>
      <c r="F51" s="1">
        <v>1</v>
      </c>
      <c r="G51" s="1">
        <v>50</v>
      </c>
      <c r="H51" s="1"/>
      <c r="I51" s="1"/>
      <c r="J51" s="1">
        <f t="shared" si="8"/>
        <v>0</v>
      </c>
      <c r="K51" s="1">
        <f t="shared" si="9"/>
        <v>0</v>
      </c>
    </row>
    <row r="52" spans="3:11" x14ac:dyDescent="0.25">
      <c r="C52" s="17"/>
      <c r="D52" s="18"/>
      <c r="E52" s="2" t="s">
        <v>22</v>
      </c>
      <c r="F52" s="1">
        <v>24</v>
      </c>
      <c r="G52" s="1">
        <v>12</v>
      </c>
      <c r="H52" s="1"/>
      <c r="I52" s="1"/>
      <c r="J52" s="1">
        <f t="shared" si="8"/>
        <v>0</v>
      </c>
      <c r="K52" s="1">
        <f t="shared" si="9"/>
        <v>0</v>
      </c>
    </row>
    <row r="53" spans="3:11" x14ac:dyDescent="0.25">
      <c r="C53" s="17"/>
      <c r="D53" s="18"/>
      <c r="E53" s="2" t="s">
        <v>23</v>
      </c>
      <c r="F53" s="1">
        <v>20</v>
      </c>
      <c r="G53" s="1">
        <v>12</v>
      </c>
      <c r="H53" s="1"/>
      <c r="I53" s="1"/>
      <c r="J53" s="1">
        <f t="shared" si="8"/>
        <v>0</v>
      </c>
      <c r="K53" s="1">
        <f t="shared" si="9"/>
        <v>0</v>
      </c>
    </row>
    <row r="54" spans="3:11" x14ac:dyDescent="0.25">
      <c r="C54" s="17"/>
      <c r="D54" s="18"/>
      <c r="E54" s="2" t="s">
        <v>29</v>
      </c>
      <c r="F54" s="1">
        <v>1</v>
      </c>
      <c r="G54" s="1">
        <v>20</v>
      </c>
      <c r="H54" s="1"/>
      <c r="I54" s="1"/>
      <c r="J54" s="1">
        <f t="shared" si="8"/>
        <v>0</v>
      </c>
      <c r="K54" s="1">
        <f t="shared" si="9"/>
        <v>0</v>
      </c>
    </row>
    <row r="55" spans="3:11" x14ac:dyDescent="0.25">
      <c r="C55" s="17"/>
      <c r="D55" s="18"/>
      <c r="E55" s="2" t="s">
        <v>14</v>
      </c>
      <c r="F55" s="1">
        <v>1</v>
      </c>
      <c r="G55" s="1">
        <v>20</v>
      </c>
      <c r="H55" s="1"/>
      <c r="I55" s="1"/>
      <c r="J55" s="1">
        <f t="shared" si="8"/>
        <v>0</v>
      </c>
      <c r="K55" s="1">
        <f t="shared" si="9"/>
        <v>0</v>
      </c>
    </row>
    <row r="56" spans="3:11" x14ac:dyDescent="0.25">
      <c r="C56" s="15" t="s">
        <v>15</v>
      </c>
      <c r="D56" s="15"/>
      <c r="E56" s="15"/>
      <c r="F56" s="15"/>
      <c r="G56" s="15"/>
      <c r="H56" s="15"/>
      <c r="I56" s="15"/>
      <c r="J56" s="16">
        <f>SUM(J46:J55)</f>
        <v>0</v>
      </c>
      <c r="K56" s="16">
        <f>SUM(K46:K55)</f>
        <v>0</v>
      </c>
    </row>
    <row r="57" spans="3:11" x14ac:dyDescent="0.25">
      <c r="C57" s="15"/>
      <c r="D57" s="15"/>
      <c r="E57" s="15"/>
      <c r="F57" s="15"/>
      <c r="G57" s="15"/>
      <c r="H57" s="15"/>
      <c r="I57" s="15"/>
      <c r="J57" s="16"/>
      <c r="K57" s="16"/>
    </row>
    <row r="58" spans="3:11" x14ac:dyDescent="0.25">
      <c r="C58" s="17" t="s">
        <v>27</v>
      </c>
      <c r="D58" s="20" t="s">
        <v>54</v>
      </c>
      <c r="E58" s="2" t="s">
        <v>6</v>
      </c>
      <c r="F58" s="1">
        <v>42</v>
      </c>
      <c r="G58" s="1" t="s">
        <v>7</v>
      </c>
      <c r="H58" s="1"/>
      <c r="I58" s="1"/>
      <c r="J58" s="1">
        <f t="shared" ref="J58:J62" si="10">H58*F58</f>
        <v>0</v>
      </c>
      <c r="K58" s="1">
        <f>F58*I58</f>
        <v>0</v>
      </c>
    </row>
    <row r="59" spans="3:11" x14ac:dyDescent="0.25">
      <c r="C59" s="17"/>
      <c r="D59" s="21"/>
      <c r="E59" s="2" t="s">
        <v>8</v>
      </c>
      <c r="F59" s="1">
        <v>8</v>
      </c>
      <c r="G59" s="1" t="s">
        <v>9</v>
      </c>
      <c r="H59" s="1"/>
      <c r="I59" s="1"/>
      <c r="J59" s="1">
        <f t="shared" si="10"/>
        <v>0</v>
      </c>
      <c r="K59" s="1">
        <f t="shared" ref="K59:K62" si="11">F59*I59</f>
        <v>0</v>
      </c>
    </row>
    <row r="60" spans="3:11" x14ac:dyDescent="0.25">
      <c r="C60" s="17"/>
      <c r="D60" s="21"/>
      <c r="E60" s="2" t="s">
        <v>10</v>
      </c>
      <c r="F60" s="1">
        <v>1</v>
      </c>
      <c r="G60" s="1" t="s">
        <v>9</v>
      </c>
      <c r="H60" s="1"/>
      <c r="I60" s="1"/>
      <c r="J60" s="1">
        <f t="shared" si="10"/>
        <v>0</v>
      </c>
      <c r="K60" s="1">
        <f t="shared" si="11"/>
        <v>0</v>
      </c>
    </row>
    <row r="61" spans="3:11" x14ac:dyDescent="0.25">
      <c r="C61" s="17"/>
      <c r="D61" s="22"/>
      <c r="E61" s="2" t="s">
        <v>19</v>
      </c>
      <c r="F61" s="1">
        <v>4</v>
      </c>
      <c r="G61" s="1" t="s">
        <v>9</v>
      </c>
      <c r="H61" s="1"/>
      <c r="I61" s="1"/>
      <c r="J61" s="1">
        <f t="shared" si="10"/>
        <v>0</v>
      </c>
      <c r="K61" s="1">
        <f t="shared" si="11"/>
        <v>0</v>
      </c>
    </row>
    <row r="62" spans="3:11" x14ac:dyDescent="0.25">
      <c r="C62" s="17"/>
      <c r="D62" s="12" t="s">
        <v>48</v>
      </c>
      <c r="E62" s="2" t="s">
        <v>35</v>
      </c>
      <c r="F62" s="1">
        <v>2</v>
      </c>
      <c r="G62" s="1" t="s">
        <v>9</v>
      </c>
      <c r="H62" s="1"/>
      <c r="I62" s="1"/>
      <c r="J62" s="1">
        <f t="shared" si="10"/>
        <v>0</v>
      </c>
      <c r="K62" s="1">
        <f t="shared" si="11"/>
        <v>0</v>
      </c>
    </row>
    <row r="63" spans="3:11" x14ac:dyDescent="0.25">
      <c r="C63" s="17"/>
      <c r="D63" s="36"/>
      <c r="E63" s="19" t="s">
        <v>12</v>
      </c>
      <c r="F63" s="17">
        <v>40</v>
      </c>
      <c r="G63" s="17" t="s">
        <v>7</v>
      </c>
      <c r="H63" s="17"/>
      <c r="I63" s="17"/>
      <c r="J63" s="17">
        <f>F63*H63</f>
        <v>0</v>
      </c>
      <c r="K63" s="17">
        <f>F63*I63</f>
        <v>0</v>
      </c>
    </row>
    <row r="64" spans="3:11" x14ac:dyDescent="0.25">
      <c r="C64" s="17"/>
      <c r="D64" s="36"/>
      <c r="E64" s="19"/>
      <c r="F64" s="17"/>
      <c r="G64" s="17"/>
      <c r="H64" s="17"/>
      <c r="I64" s="17"/>
      <c r="J64" s="17"/>
      <c r="K64" s="17"/>
    </row>
    <row r="65" spans="3:11" x14ac:dyDescent="0.25">
      <c r="C65" s="17"/>
      <c r="D65" s="36"/>
      <c r="E65" s="19"/>
      <c r="F65" s="17"/>
      <c r="G65" s="17"/>
      <c r="H65" s="17"/>
      <c r="I65" s="17"/>
      <c r="J65" s="17"/>
      <c r="K65" s="17"/>
    </row>
    <row r="66" spans="3:11" ht="22.5" x14ac:dyDescent="0.25">
      <c r="C66" s="17"/>
      <c r="D66" s="36"/>
      <c r="E66" s="2" t="s">
        <v>13</v>
      </c>
      <c r="F66" s="1">
        <v>2</v>
      </c>
      <c r="G66" s="1" t="s">
        <v>9</v>
      </c>
      <c r="H66" s="1"/>
      <c r="I66" s="1"/>
      <c r="J66" s="1">
        <f t="shared" ref="J66:J67" si="12">H66*F66</f>
        <v>0</v>
      </c>
      <c r="K66" s="1">
        <f>F66*I66</f>
        <v>0</v>
      </c>
    </row>
    <row r="67" spans="3:11" x14ac:dyDescent="0.25">
      <c r="C67" s="17"/>
      <c r="D67" s="36"/>
      <c r="E67" s="19" t="s">
        <v>14</v>
      </c>
      <c r="F67" s="17">
        <v>1</v>
      </c>
      <c r="G67" s="17" t="s">
        <v>9</v>
      </c>
      <c r="H67" s="17"/>
      <c r="I67" s="17"/>
      <c r="J67" s="20">
        <f t="shared" si="12"/>
        <v>0</v>
      </c>
      <c r="K67" s="20">
        <f t="shared" ref="K67" si="13">F67*I67</f>
        <v>0</v>
      </c>
    </row>
    <row r="68" spans="3:11" x14ac:dyDescent="0.25">
      <c r="C68" s="17"/>
      <c r="D68" s="23"/>
      <c r="E68" s="19"/>
      <c r="F68" s="17"/>
      <c r="G68" s="17"/>
      <c r="H68" s="17"/>
      <c r="I68" s="17"/>
      <c r="J68" s="24"/>
      <c r="K68" s="24"/>
    </row>
    <row r="69" spans="3:11" x14ac:dyDescent="0.25">
      <c r="C69" s="15" t="s">
        <v>15</v>
      </c>
      <c r="D69" s="15"/>
      <c r="E69" s="15"/>
      <c r="F69" s="15"/>
      <c r="G69" s="15"/>
      <c r="H69" s="15"/>
      <c r="I69" s="15"/>
      <c r="J69" s="16">
        <f>SUM(J58:J68)</f>
        <v>0</v>
      </c>
      <c r="K69" s="16">
        <f>SUM(K58:K68)</f>
        <v>0</v>
      </c>
    </row>
    <row r="70" spans="3:11" x14ac:dyDescent="0.25">
      <c r="C70" s="15"/>
      <c r="D70" s="15"/>
      <c r="E70" s="15"/>
      <c r="F70" s="15"/>
      <c r="G70" s="15"/>
      <c r="H70" s="15"/>
      <c r="I70" s="15"/>
      <c r="J70" s="16"/>
      <c r="K70" s="16"/>
    </row>
    <row r="71" spans="3:11" x14ac:dyDescent="0.25">
      <c r="C71" s="17" t="s">
        <v>30</v>
      </c>
      <c r="D71" s="20" t="s">
        <v>55</v>
      </c>
      <c r="E71" s="19" t="s">
        <v>6</v>
      </c>
      <c r="F71" s="17">
        <v>54</v>
      </c>
      <c r="G71" s="17" t="s">
        <v>7</v>
      </c>
      <c r="H71" s="17"/>
      <c r="I71" s="17"/>
      <c r="J71" s="17">
        <f>F71*H71</f>
        <v>0</v>
      </c>
      <c r="K71" s="17">
        <f>F71*I71</f>
        <v>0</v>
      </c>
    </row>
    <row r="72" spans="3:11" x14ac:dyDescent="0.25">
      <c r="C72" s="17"/>
      <c r="D72" s="21"/>
      <c r="E72" s="19"/>
      <c r="F72" s="17"/>
      <c r="G72" s="17"/>
      <c r="H72" s="17"/>
      <c r="I72" s="17"/>
      <c r="J72" s="17"/>
      <c r="K72" s="17"/>
    </row>
    <row r="73" spans="3:11" ht="15" hidden="1" customHeight="1" x14ac:dyDescent="0.25">
      <c r="C73" s="17"/>
      <c r="D73" s="21"/>
      <c r="E73" s="2" t="s">
        <v>8</v>
      </c>
      <c r="F73" s="1">
        <v>12</v>
      </c>
      <c r="G73" s="1" t="s">
        <v>9</v>
      </c>
      <c r="H73" s="1"/>
      <c r="I73" s="1"/>
      <c r="J73" s="1">
        <f>F73*H73</f>
        <v>0</v>
      </c>
      <c r="K73" s="1">
        <f>I73*F73</f>
        <v>0</v>
      </c>
    </row>
    <row r="74" spans="3:11" x14ac:dyDescent="0.25">
      <c r="C74" s="17"/>
      <c r="D74" s="21"/>
      <c r="E74" s="2" t="s">
        <v>10</v>
      </c>
      <c r="F74" s="1">
        <v>3</v>
      </c>
      <c r="G74" s="1" t="s">
        <v>9</v>
      </c>
      <c r="H74" s="1"/>
      <c r="I74" s="1"/>
      <c r="J74" s="1">
        <f t="shared" ref="J74:J76" si="14">F74*H74</f>
        <v>0</v>
      </c>
      <c r="K74" s="1">
        <f t="shared" ref="K74:K77" si="15">I74*F74</f>
        <v>0</v>
      </c>
    </row>
    <row r="75" spans="3:11" x14ac:dyDescent="0.25">
      <c r="C75" s="17"/>
      <c r="D75" s="22"/>
      <c r="E75" s="2" t="s">
        <v>35</v>
      </c>
      <c r="F75" s="1">
        <v>3</v>
      </c>
      <c r="G75" s="1" t="s">
        <v>9</v>
      </c>
      <c r="H75" s="1"/>
      <c r="I75" s="1"/>
      <c r="J75" s="1">
        <f t="shared" si="14"/>
        <v>0</v>
      </c>
      <c r="K75" s="1">
        <f t="shared" si="15"/>
        <v>0</v>
      </c>
    </row>
    <row r="76" spans="3:11" ht="22.5" x14ac:dyDescent="0.25">
      <c r="C76" s="17"/>
      <c r="D76" s="12" t="s">
        <v>48</v>
      </c>
      <c r="E76" s="2" t="s">
        <v>36</v>
      </c>
      <c r="F76" s="1">
        <v>3</v>
      </c>
      <c r="G76" s="1" t="s">
        <v>9</v>
      </c>
      <c r="H76" s="1"/>
      <c r="I76" s="1"/>
      <c r="J76" s="1">
        <f t="shared" si="14"/>
        <v>0</v>
      </c>
      <c r="K76" s="1">
        <f t="shared" si="15"/>
        <v>0</v>
      </c>
    </row>
    <row r="77" spans="3:11" x14ac:dyDescent="0.25">
      <c r="C77" s="17"/>
      <c r="D77" s="23"/>
      <c r="E77" s="2" t="s">
        <v>12</v>
      </c>
      <c r="F77" s="1">
        <v>30</v>
      </c>
      <c r="G77" s="1" t="s">
        <v>7</v>
      </c>
      <c r="H77" s="1"/>
      <c r="I77" s="1"/>
      <c r="J77" s="1">
        <f>F77*H77</f>
        <v>0</v>
      </c>
      <c r="K77" s="1">
        <f t="shared" si="15"/>
        <v>0</v>
      </c>
    </row>
    <row r="78" spans="3:11" ht="31.5" customHeight="1" x14ac:dyDescent="0.25">
      <c r="C78" s="15" t="s">
        <v>15</v>
      </c>
      <c r="D78" s="15"/>
      <c r="E78" s="15"/>
      <c r="F78" s="15"/>
      <c r="G78" s="15"/>
      <c r="H78" s="15"/>
      <c r="I78" s="15"/>
      <c r="J78" s="8">
        <f>SUM(J71:J77)</f>
        <v>0</v>
      </c>
      <c r="K78" s="8">
        <f>SUM(K71:K77)</f>
        <v>0</v>
      </c>
    </row>
    <row r="79" spans="3:11" ht="15" customHeight="1" x14ac:dyDescent="0.25">
      <c r="C79" s="33" t="s">
        <v>37</v>
      </c>
      <c r="D79" s="34"/>
      <c r="E79" s="34"/>
      <c r="F79" s="34"/>
      <c r="G79" s="34"/>
      <c r="H79" s="34"/>
      <c r="I79" s="35"/>
      <c r="J79" s="4">
        <f>J78+J69+J56+J44+J34+J24+J16</f>
        <v>0</v>
      </c>
      <c r="K79" s="4">
        <f>K78+K69+K56+K44+K34+K24+K16</f>
        <v>0</v>
      </c>
    </row>
    <row r="80" spans="3:11" x14ac:dyDescent="0.25">
      <c r="C80" s="33" t="s">
        <v>38</v>
      </c>
      <c r="D80" s="34"/>
      <c r="E80" s="34"/>
      <c r="F80" s="34"/>
      <c r="G80" s="34"/>
      <c r="H80" s="34"/>
      <c r="I80" s="35"/>
      <c r="J80" s="4">
        <f>J79*1.23</f>
        <v>0</v>
      </c>
      <c r="K80" s="4">
        <f>K79*1.23</f>
        <v>0</v>
      </c>
    </row>
    <row r="81" spans="3:11" x14ac:dyDescent="0.25">
      <c r="C81" s="28" t="s">
        <v>44</v>
      </c>
      <c r="D81" s="29"/>
      <c r="E81" s="29"/>
      <c r="F81" s="29"/>
      <c r="G81" s="29"/>
      <c r="H81" s="29"/>
      <c r="I81" s="30"/>
      <c r="J81" s="25">
        <f>J79+K79</f>
        <v>0</v>
      </c>
      <c r="K81" s="26"/>
    </row>
    <row r="82" spans="3:11" x14ac:dyDescent="0.25">
      <c r="C82" s="28" t="s">
        <v>43</v>
      </c>
      <c r="D82" s="29"/>
      <c r="E82" s="29"/>
      <c r="F82" s="29"/>
      <c r="G82" s="29"/>
      <c r="H82" s="29"/>
      <c r="I82" s="30"/>
      <c r="J82" s="32">
        <f>J80+K80</f>
        <v>0</v>
      </c>
      <c r="K82" s="32"/>
    </row>
  </sheetData>
  <mergeCells count="70">
    <mergeCell ref="C81:I81"/>
    <mergeCell ref="F1:K1"/>
    <mergeCell ref="D8:D13"/>
    <mergeCell ref="D30:D33"/>
    <mergeCell ref="D38:D43"/>
    <mergeCell ref="D36:D37"/>
    <mergeCell ref="D27:D29"/>
    <mergeCell ref="D17:D18"/>
    <mergeCell ref="D6:D7"/>
    <mergeCell ref="C24:I26"/>
    <mergeCell ref="J24:J26"/>
    <mergeCell ref="K24:K26"/>
    <mergeCell ref="C6:C13"/>
    <mergeCell ref="C14:I15"/>
    <mergeCell ref="J14:J15"/>
    <mergeCell ref="K14:K15"/>
    <mergeCell ref="J81:K81"/>
    <mergeCell ref="D46:D49"/>
    <mergeCell ref="C82:I82"/>
    <mergeCell ref="C3:K3"/>
    <mergeCell ref="J82:K82"/>
    <mergeCell ref="C79:I79"/>
    <mergeCell ref="C80:I80"/>
    <mergeCell ref="K71:K72"/>
    <mergeCell ref="C78:I78"/>
    <mergeCell ref="C69:I70"/>
    <mergeCell ref="J69:J70"/>
    <mergeCell ref="K69:K70"/>
    <mergeCell ref="C71:C77"/>
    <mergeCell ref="E71:E72"/>
    <mergeCell ref="F71:F72"/>
    <mergeCell ref="D62:D68"/>
    <mergeCell ref="D76:D77"/>
    <mergeCell ref="D71:D75"/>
    <mergeCell ref="J63:J65"/>
    <mergeCell ref="K63:K65"/>
    <mergeCell ref="E67:E68"/>
    <mergeCell ref="F67:F68"/>
    <mergeCell ref="G67:G68"/>
    <mergeCell ref="H67:H68"/>
    <mergeCell ref="I67:I68"/>
    <mergeCell ref="J67:J68"/>
    <mergeCell ref="K67:K68"/>
    <mergeCell ref="I63:I65"/>
    <mergeCell ref="G71:G72"/>
    <mergeCell ref="H71:H72"/>
    <mergeCell ref="I71:I72"/>
    <mergeCell ref="J71:J72"/>
    <mergeCell ref="C58:C68"/>
    <mergeCell ref="E63:E65"/>
    <mergeCell ref="F63:F65"/>
    <mergeCell ref="G63:G65"/>
    <mergeCell ref="H63:H65"/>
    <mergeCell ref="D58:D61"/>
    <mergeCell ref="C16:I16"/>
    <mergeCell ref="D19:D23"/>
    <mergeCell ref="C56:I57"/>
    <mergeCell ref="J56:J57"/>
    <mergeCell ref="K56:K57"/>
    <mergeCell ref="C27:C33"/>
    <mergeCell ref="C34:I35"/>
    <mergeCell ref="J34:J35"/>
    <mergeCell ref="K34:K35"/>
    <mergeCell ref="C36:C43"/>
    <mergeCell ref="C44:I45"/>
    <mergeCell ref="J44:J45"/>
    <mergeCell ref="K44:K45"/>
    <mergeCell ref="C46:C55"/>
    <mergeCell ref="D50:D55"/>
    <mergeCell ref="C17:C23"/>
  </mergeCells>
  <pageMargins left="0.70866141732283472" right="0.31496062992125984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Damian Zawodny</dc:creator>
  <cp:lastModifiedBy>Karolina Ciechanowska</cp:lastModifiedBy>
  <cp:lastPrinted>2022-12-20T13:28:31Z</cp:lastPrinted>
  <dcterms:created xsi:type="dcterms:W3CDTF">2020-10-20T10:55:04Z</dcterms:created>
  <dcterms:modified xsi:type="dcterms:W3CDTF">2023-01-05T07:39:11Z</dcterms:modified>
</cp:coreProperties>
</file>