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20730" windowHeight="9975"/>
  </bookViews>
  <sheets>
    <sheet name="Hemostatyki wycena" sheetId="4" r:id="rId1"/>
  </sheets>
  <definedNames>
    <definedName name="_1Excel_BuiltIn_Print_Area_3_1">#REF!</definedName>
    <definedName name="_2Excel_BuiltIn_Print_Area_3_1">#REF!</definedName>
    <definedName name="Excel_BuiltIn_Print_Area_1_1">#REF!</definedName>
    <definedName name="Excel_BuiltIn_Print_Area_2_1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5">#REF!</definedName>
    <definedName name="Excel_BuiltIn_Print_Area_6">#REF!</definedName>
    <definedName name="Excel_BuiltIn_Print_Area_7">#REF!</definedName>
    <definedName name="Excel_BuiltIn_Print_Area_8">#REF!</definedName>
    <definedName name="excel2">#REF!</definedName>
    <definedName name="hemost">#REF!</definedName>
    <definedName name="Hemostatyki">#REF!</definedName>
    <definedName name="lekawa">#REF!</definedName>
    <definedName name="leki">#REF!</definedName>
    <definedName name="Lolpo">#REF!</definedName>
    <definedName name="n" localSheetId="0">'Hemostatyki wycena'!$B$1:$M$32</definedName>
    <definedName name="_xlnm.Print_Area" localSheetId="0">'Hemostatyki wycena'!$A$1:$M$54</definedName>
    <definedName name="opatrunki2">#REF!</definedName>
    <definedName name="Print_Area" localSheetId="0">'Hemostatyki wycena'!$A$1:$M$54</definedName>
    <definedName name="program" localSheetId="0">#REF!</definedName>
    <definedName name="program">#REF!</definedName>
  </definedNames>
  <calcPr calcId="145621"/>
</workbook>
</file>

<file path=xl/calcChain.xml><?xml version="1.0" encoding="utf-8"?>
<calcChain xmlns="http://schemas.openxmlformats.org/spreadsheetml/2006/main">
  <c r="K52" i="4" l="1"/>
  <c r="M52" i="4" s="1"/>
  <c r="K54" i="4"/>
  <c r="M54" i="4" s="1"/>
  <c r="L54" i="4"/>
  <c r="L52" i="4"/>
  <c r="L50" i="4"/>
  <c r="K50" i="4"/>
  <c r="M50" i="4" s="1"/>
  <c r="L48" i="4"/>
  <c r="K48" i="4"/>
  <c r="M48" i="4" s="1"/>
  <c r="L46" i="4"/>
  <c r="K46" i="4"/>
  <c r="L43" i="4"/>
  <c r="M43" i="4" s="1"/>
  <c r="K43" i="4"/>
  <c r="L42" i="4"/>
  <c r="M42" i="4" s="1"/>
  <c r="K42" i="4"/>
  <c r="L41" i="4"/>
  <c r="K41" i="4"/>
  <c r="L38" i="4"/>
  <c r="M38" i="4" s="1"/>
  <c r="K38" i="4"/>
  <c r="L36" i="4"/>
  <c r="M36" i="4" s="1"/>
  <c r="K36" i="4"/>
  <c r="L34" i="4"/>
  <c r="K34" i="4"/>
  <c r="M41" i="4" l="1"/>
  <c r="M44" i="4" s="1"/>
  <c r="L44" i="4"/>
  <c r="M34" i="4"/>
  <c r="M39" i="4" s="1"/>
  <c r="L39" i="4"/>
  <c r="M46" i="4"/>
  <c r="L24" i="4"/>
  <c r="L26" i="4"/>
  <c r="L27" i="4"/>
  <c r="L28" i="4"/>
  <c r="L29" i="4"/>
  <c r="L25" i="4"/>
  <c r="K25" i="4"/>
  <c r="M25" i="4" s="1"/>
  <c r="K26" i="4"/>
  <c r="M26" i="4" s="1"/>
  <c r="K27" i="4"/>
  <c r="M27" i="4" s="1"/>
  <c r="K28" i="4"/>
  <c r="M28" i="4" s="1"/>
  <c r="K29" i="4"/>
  <c r="M29" i="4" s="1"/>
  <c r="M24" i="4" l="1"/>
  <c r="M30" i="4" s="1"/>
  <c r="L30" i="4"/>
  <c r="L11" i="4"/>
  <c r="L5" i="4"/>
  <c r="L32" i="4" l="1"/>
  <c r="K5" i="4"/>
  <c r="M32" i="4" l="1"/>
  <c r="K32" i="4"/>
  <c r="K24" i="4" l="1"/>
  <c r="K22" i="4"/>
  <c r="L22" i="4"/>
  <c r="L18" i="4"/>
  <c r="M18" i="4" s="1"/>
  <c r="L17" i="4"/>
  <c r="M17" i="4" s="1"/>
  <c r="L16" i="4"/>
  <c r="M16" i="4" s="1"/>
  <c r="L15" i="4"/>
  <c r="L12" i="4"/>
  <c r="L13" i="4" s="1"/>
  <c r="K12" i="4"/>
  <c r="M12" i="4" s="1"/>
  <c r="K11" i="4"/>
  <c r="M11" i="4" s="1"/>
  <c r="L9" i="4"/>
  <c r="K9" i="4"/>
  <c r="M9" i="4" s="1"/>
  <c r="L6" i="4"/>
  <c r="L7" i="4" s="1"/>
  <c r="K6" i="4"/>
  <c r="M6" i="4" s="1"/>
  <c r="M5" i="4"/>
  <c r="M13" i="4" l="1"/>
  <c r="L19" i="4"/>
  <c r="M19" i="4" s="1"/>
  <c r="M7" i="4"/>
  <c r="M15" i="4"/>
  <c r="M22" i="4"/>
</calcChain>
</file>

<file path=xl/sharedStrings.xml><?xml version="1.0" encoding="utf-8"?>
<sst xmlns="http://schemas.openxmlformats.org/spreadsheetml/2006/main" count="154" uniqueCount="88">
  <si>
    <t>L.p.</t>
  </si>
  <si>
    <t>Nazwa materiału, środka</t>
  </si>
  <si>
    <t>Postać</t>
  </si>
  <si>
    <t>Ilość w opak</t>
  </si>
  <si>
    <t>J.m</t>
  </si>
  <si>
    <t xml:space="preserve"> % VAT</t>
  </si>
  <si>
    <t>op.</t>
  </si>
  <si>
    <t xml:space="preserve"> op.</t>
  </si>
  <si>
    <t>Zestaw</t>
  </si>
  <si>
    <t xml:space="preserve"> </t>
  </si>
  <si>
    <t>szt.</t>
  </si>
  <si>
    <t>Paski fluoresceinowe BioGlo, opakowanie do 100szt.</t>
  </si>
  <si>
    <t>Ilość</t>
  </si>
  <si>
    <t>Razem</t>
  </si>
  <si>
    <t>Dawka</t>
  </si>
  <si>
    <t>Gaza</t>
  </si>
  <si>
    <t>7,5cmx10cm</t>
  </si>
  <si>
    <t xml:space="preserve"> szt</t>
  </si>
  <si>
    <t>10cmx20cm</t>
  </si>
  <si>
    <t>Matryca hemostatyczna typu Floseal Hemostatic Matrix 5ml z bazy żelatynowej pochodzenia wołowego oraz trombiną pochodzenia ludzkiego z końcówkami do aplikacji i akcesoriami do mieszania.</t>
  </si>
  <si>
    <t>5 ml</t>
  </si>
  <si>
    <t>zest.</t>
  </si>
  <si>
    <t>Klej tkankowy na bazie wołowej oczyszczonej albuminy surowiczej (BSA) oraz glutaraldehydu,
stosowany jako klej i uszczelniacz na linie szwów oraz sródściennie przy rozwarstwieniach tętnic, 
tworzy elastyczne uszczelnienie o dużej wytrzymałości mechanicznej i silnych właściwościach adhezyjnych, w postaci gotowej do użycia dwukomorowej strzykawki, pełne wiązanie około 2 minuty, nie wymagający mieszania składników, dostępny w aplikatorze  pojemności 5ml.</t>
  </si>
  <si>
    <t>Aplikator</t>
  </si>
  <si>
    <t>5ml</t>
  </si>
  <si>
    <t>długość 10cm</t>
  </si>
  <si>
    <t>szt</t>
  </si>
  <si>
    <t>klej</t>
  </si>
  <si>
    <t>Barwnik do barwienia błon przedsiatkówkowych, PVR i ILM. Błękit tryptanu 0,75 mg, Brillant blue G 0,125, polietylenoglikol 4%, amp.-strzyk. o poj. roztworu 0,5ml.</t>
  </si>
  <si>
    <t>Regulator przepływu powietrza do ww. aplikatorów pneumatycznych (wielorazowy).</t>
  </si>
  <si>
    <t>Testy Schirmera opakowanie 100szt.</t>
  </si>
  <si>
    <t>Gąbki celulozowe (strzałki), na uchwycie, jałowe, pakowane do 5 szt., stosowane podczas operacji okulistycznej.  Opakowanie 100 szt.</t>
  </si>
  <si>
    <t>True test 36 - 1 komplet zawiera 3 panele z alergenami (3 plastry), 12 płatków na każdym panelu, 35 płatków zawierających alergeny, 1 płatek pusty.</t>
  </si>
  <si>
    <t>komplet</t>
  </si>
  <si>
    <t>Hemostatyk powierzchniowy wykonany z 100% ultenionej, regenerowanej celulozy (naturalnego pochodzenia roślinnego), postać tkanej włókniny. Czas hemostazy 3-4 min. Czas wchłaniania max. do 14 dni, właściwości bakteriobójcze, odczyn pH 2,5-3,5, z możliwością stosowania w neurochirurgii (do operacji wewnątrzczaszkowych, a w szczególności w operacjach onkologicznych i naczyniowych z możliwością kontaktu z rdzeniem kręgowym i koniecznością pozostawienia wewnątrz mózgowia).</t>
  </si>
  <si>
    <t>Hemostatyk powierzchniowy wykonany z 100% ultenionej, regenerowanej celulozy (naturalnego pochodzenia roślinnego), postać tkanej włókniny. Czas hemostazy 3-4 min. Czas wchłaniania max. do 14 dni, właściwości bakteriobójcze, odczyn pH 2,5-3,5, z możliwoścą stosowania w neurochirurgii (do operacji wewnątrzczaszkowych, a w szczególności w operacjach onkologicznych i naczyniowych z możliwością kontaktu z rdzeniem kręgowym i koniecznością pozostawienia wewnątrz mózgowia).</t>
  </si>
  <si>
    <t>Niewchłanialny substytut opony twardej o powierzchni minimum 150 cm².</t>
  </si>
  <si>
    <t>Sterylny, wchłanialny środek hemostatyczny z oczyszczonej żelatyny wieprzowej z trombiną do miejscowych wstrzyknięć z plastyczną kaniulą (pamięcią kształtu) do aplikacji o długości co najmniej 10 cm. Objętość środka co najmniej 7 ml.</t>
  </si>
  <si>
    <t>Ręczny aplikator do ww. kleju o długości co najmniej 12 cm.</t>
  </si>
  <si>
    <t>Pneumatyczny aplikator do ww. kleju o długości co najmniej 12 cm.</t>
  </si>
  <si>
    <t>System elastycznego szczeliwa do uszczelniania do zastosowania w neurochirurgii  w operacjach czaszkowych na bazie glikolu polietylenowego z okresem wchłaniania &gt;4 tygodni, objętość co najmniej 5 ml.</t>
  </si>
  <si>
    <t>hydrożel</t>
  </si>
  <si>
    <t>-</t>
  </si>
  <si>
    <t>aplikator o długości 10cm do kleju (BGAT-10-SY)</t>
  </si>
  <si>
    <t>aplikor</t>
  </si>
  <si>
    <t>szczeliwo hydrożelowe</t>
  </si>
  <si>
    <t>regulator przepływu</t>
  </si>
  <si>
    <t>długość 12 cm</t>
  </si>
  <si>
    <t xml:space="preserve">Impl.opony twardej </t>
  </si>
  <si>
    <t>7 ml</t>
  </si>
  <si>
    <t>_</t>
  </si>
  <si>
    <t>Wchłanialny substytut opony twardej do zastosowania wewnętrzczaszkowo i w kanalekręgowym, dwuwarstwowy. Jedna warstwa dostosowana do przylegania do opony twardej, elastyczny, łatwo dopasowujący się, mozliwość mocowania w technice bezszwowej, szwowej i za pomocą kleju fibrynowego, sterylny.</t>
  </si>
  <si>
    <t>2,5 cm x 2,5 cm</t>
  </si>
  <si>
    <t>2,5 cm x 7,5 cm</t>
  </si>
  <si>
    <t>7,5 cm x 7,5 cm</t>
  </si>
  <si>
    <t>10 cm x 12,5 cm</t>
  </si>
  <si>
    <t>5 cm x 5 cm</t>
  </si>
  <si>
    <t>Zadanie 8 - Barwniki stosowane w zabiegu witrektomii</t>
  </si>
  <si>
    <t>Zadanie 9 Materiały medyczne stosowane w zabiegu witrektomii</t>
  </si>
  <si>
    <t>Barwnik do barwienia torebki soczewki - błękit trypanu o stęż. 0,06%, fiolka o poj. 1,0 ml.</t>
  </si>
  <si>
    <t>Olej silikonowy kompatybilny z posiadanym systemem do podaży do aparatu Megatron S3. Jałowy, apirogenny, gotowy do użycia, lepkość (25ºC) 1000-1500 mPa-s, gęstość (25ºC) 0,97 g/cm³, wskaźnik refrakcji (25ºC) 1,401-1,405, strzykawka poj. 7,0-10,0 ml.</t>
  </si>
  <si>
    <t>Perfluorodekalina - tzw.dekalina kompatybilna z posiadanym systemem do podaży do aparatu Megatron S3. Fluorowany w 100% perflokarbon zawierający izomery perfluorodekaliny (95-100%), związków perfluorocykloheksylu z alkanami (perfluorocykloheksylobutan &lt; 4%, perfluorohydrindan &lt;2 %), gęstość (25ºC) 1,908-1,960 g/ml, wskaźnik refrakcji (20ºC) 1,313-1,316, fiolka poj. 5,0-7,0 ml.</t>
  </si>
  <si>
    <t>Roztwór mikronizowany Tramcinolone Acetonide 4,0 g/100ml, fiolka 2 ml. Zawiesina acetonidu tramcinolonu w roztworze soli fizjologicznej o pH 7,2, do wybarwiania ciała szklistego podczas witreoktomii i usuwania błony nasiatkówkowej membrany wykorzystywana podczas chirurgii witreoretinalnej. Sterylna, gotowa do użycia, bez konserwantów.</t>
  </si>
  <si>
    <t xml:space="preserve"> UWAGA! Zamawiający wymaga zaoferowania produktów z zadania 4 (pozycja 1,2,3,4), które są ze sobą kompatybilne na podstawie przedłożonego oświadczenia producenta.</t>
  </si>
  <si>
    <t>Uszczelniacz opony twardej AutoSpray ET . Syntetyczny, absorbowalny,dwuskładnikowy hydrożel uszczelniający. Składniki hydrożelu: Glikolpolietylenowy, Polietylenoimina. Zestaw zawiera: 2 fiolki ze składnikami hydrożelu, urządzenie mieszające z podajnikiem. Fiolki oznaczone kolorystycznie, gdzie kolor zamknięcie fiolki odpowiada kolorowi tłoczka urządzenia podawczego. Urządzenie sterylne, jednorazowe, zasilane bateryjnie, z wbudowaną pompą zapobiegającą zatkaniu się dyszy podawczej.
Zwiększenie objętości w jedym kierunku max 13%. Czas absorbcji hydrożelu: 90 dni.</t>
  </si>
  <si>
    <t>fiol.</t>
  </si>
  <si>
    <t>Olej silikonowy kompatybilny z posiadanym systemem do podaży do aparatu Megatron S3. Jałowy, apirogenny, gotowy do użycia, lepkość (25ºC) 5000-5900 mPa-s, gęstość (25ºC) 0,97 g/cm³, wskaźnik refrakcji (25ºC) 1,401-1,405 amp.-strzykawka poj.7,0- 10,0 ml.</t>
  </si>
  <si>
    <t>ZADANIE NR 1 - Hemostatyk powierzchniowy</t>
  </si>
  <si>
    <t>ZADANIE NR 2 - Matryca hemostatycza</t>
  </si>
  <si>
    <t>ZADANIE NR 3 - Klej tkankowy</t>
  </si>
  <si>
    <t>ZADANIE NR 4 - Szczeliwo Hydrożelowe</t>
  </si>
  <si>
    <t>ZADANIE NR 5 - Środek hemostatyczny</t>
  </si>
  <si>
    <t>ZADANIE NR 7 - Uszczelniacz opony twardej</t>
  </si>
  <si>
    <t>ZADANIE NR 6 - Implanty opony twardej</t>
  </si>
  <si>
    <t>Zadanie 10 - Gąbki celulozowe</t>
  </si>
  <si>
    <t>Zadanie 11 - Paski fluoresceinowe</t>
  </si>
  <si>
    <t>Zadanie 12 - Tramcinolone Acetonide</t>
  </si>
  <si>
    <t>Zadanie 13 - Testy Schirmera</t>
  </si>
  <si>
    <t>ZADANIE NR 14 - True test</t>
  </si>
  <si>
    <t>Cena netto zł</t>
  </si>
  <si>
    <t>Wartość netto zł</t>
  </si>
  <si>
    <t>Wartość  brutto zł</t>
  </si>
  <si>
    <t>Cena brutto zł</t>
  </si>
  <si>
    <t>op</t>
  </si>
  <si>
    <t>razem</t>
  </si>
  <si>
    <t>popdpis wykonawcy</t>
  </si>
  <si>
    <t>Barwnik do barwienia błony granicznej wewnętrznej -  Brilant Blue G o stęż. do 0,025%   i 4% polietylenoglikolu 3350 amp.-strzyk. o poj. roztworu 0,5ml.</t>
  </si>
  <si>
    <t>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</si>
</sst>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31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name val="Arial Narrow"/>
      <family val="2"/>
      <charset val="238"/>
    </font>
    <font>
      <sz val="10"/>
      <name val="MS Sans Serif"/>
      <family val="2"/>
      <charset val="238"/>
    </font>
    <font>
      <b/>
      <sz val="11"/>
      <name val="Arial Narrow"/>
      <family val="2"/>
      <charset val="238"/>
    </font>
    <font>
      <b/>
      <i/>
      <sz val="11"/>
      <name val="Arial Narrow"/>
      <family val="2"/>
      <charset val="238"/>
    </font>
    <font>
      <sz val="6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indexed="10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4" applyNumberFormat="0" applyAlignment="0" applyProtection="0"/>
    <xf numFmtId="0" fontId="7" fillId="20" borderId="15" applyNumberFormat="0" applyAlignment="0" applyProtection="0"/>
    <xf numFmtId="0" fontId="8" fillId="4" borderId="0" applyNumberFormat="0" applyBorder="0" applyAlignment="0" applyProtection="0"/>
    <xf numFmtId="0" fontId="9" fillId="0" borderId="16" applyNumberFormat="0" applyFill="0" applyAlignment="0" applyProtection="0"/>
    <xf numFmtId="0" fontId="10" fillId="21" borderId="17" applyNumberFormat="0" applyAlignment="0" applyProtection="0"/>
    <xf numFmtId="0" fontId="11" fillId="0" borderId="18" applyNumberFormat="0" applyFill="0" applyAlignment="0" applyProtection="0"/>
    <xf numFmtId="0" fontId="12" fillId="0" borderId="19" applyNumberFormat="0" applyFill="0" applyAlignment="0" applyProtection="0"/>
    <xf numFmtId="0" fontId="13" fillId="0" borderId="20" applyNumberFormat="0" applyFill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2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20" borderId="14" applyNumberFormat="0" applyAlignment="0" applyProtection="0"/>
    <xf numFmtId="0" fontId="17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23" borderId="22" applyNumberFormat="0" applyFont="0" applyAlignment="0" applyProtection="0"/>
    <xf numFmtId="0" fontId="21" fillId="3" borderId="0" applyNumberFormat="0" applyBorder="0" applyAlignment="0" applyProtection="0"/>
    <xf numFmtId="43" fontId="3" fillId="0" borderId="0" applyFill="0" applyBorder="0" applyAlignment="0" applyProtection="0"/>
    <xf numFmtId="0" fontId="2" fillId="0" borderId="0"/>
    <xf numFmtId="0" fontId="23" fillId="0" borderId="0"/>
    <xf numFmtId="0" fontId="1" fillId="0" borderId="0"/>
    <xf numFmtId="44" fontId="1" fillId="0" borderId="0" applyFont="0" applyFill="0" applyBorder="0" applyAlignment="0" applyProtection="0"/>
    <xf numFmtId="0" fontId="26" fillId="0" borderId="2">
      <alignment vertical="center"/>
    </xf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0" fontId="26" fillId="0" borderId="2">
      <alignment vertical="center"/>
    </xf>
    <xf numFmtId="44" fontId="3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190">
    <xf numFmtId="0" fontId="0" fillId="0" borderId="0" xfId="0"/>
    <xf numFmtId="0" fontId="22" fillId="0" borderId="2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4" fontId="22" fillId="0" borderId="0" xfId="0" applyNumberFormat="1" applyFont="1" applyFill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7" fillId="0" borderId="2" xfId="0" applyFont="1" applyFill="1" applyBorder="1" applyAlignment="1">
      <alignment horizontal="center" vertical="center" wrapText="1"/>
    </xf>
    <xf numFmtId="3" fontId="27" fillId="0" borderId="2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center" wrapText="1"/>
    </xf>
    <xf numFmtId="3" fontId="27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0" fontId="22" fillId="0" borderId="2" xfId="91" applyFont="1" applyFill="1" applyBorder="1" applyAlignment="1" applyProtection="1">
      <alignment horizontal="left" vertical="center" wrapText="1" shrinkToFit="1"/>
      <protection locked="0"/>
    </xf>
    <xf numFmtId="0" fontId="24" fillId="0" borderId="8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vertical="center" wrapText="1"/>
    </xf>
    <xf numFmtId="0" fontId="22" fillId="0" borderId="0" xfId="0" applyFont="1" applyFill="1"/>
    <xf numFmtId="4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4" fontId="24" fillId="0" borderId="1" xfId="0" applyNumberFormat="1" applyFont="1" applyFill="1" applyBorder="1" applyAlignment="1" applyProtection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2" xfId="0" applyFont="1" applyFill="1" applyBorder="1" applyAlignment="1">
      <alignment horizontal="center" vertical="center" wrapText="1"/>
    </xf>
    <xf numFmtId="1" fontId="22" fillId="0" borderId="12" xfId="0" applyNumberFormat="1" applyFont="1" applyFill="1" applyBorder="1" applyAlignment="1">
      <alignment horizontal="right" vertical="center" wrapText="1"/>
    </xf>
    <xf numFmtId="0" fontId="22" fillId="0" borderId="12" xfId="0" applyFont="1" applyFill="1" applyBorder="1" applyAlignment="1">
      <alignment vertical="center" wrapText="1"/>
    </xf>
    <xf numFmtId="3" fontId="22" fillId="0" borderId="12" xfId="0" applyNumberFormat="1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1" fontId="22" fillId="0" borderId="1" xfId="0" applyNumberFormat="1" applyFont="1" applyFill="1" applyBorder="1" applyAlignment="1">
      <alignment horizontal="center" vertical="center" wrapText="1"/>
    </xf>
    <xf numFmtId="3" fontId="22" fillId="0" borderId="1" xfId="0" applyNumberFormat="1" applyFont="1" applyFill="1" applyBorder="1" applyAlignment="1">
      <alignment horizontal="center" vertical="center" wrapText="1"/>
    </xf>
    <xf numFmtId="2" fontId="27" fillId="0" borderId="1" xfId="0" applyNumberFormat="1" applyFont="1" applyFill="1" applyBorder="1" applyAlignment="1">
      <alignment horizontal="center" vertical="center"/>
    </xf>
    <xf numFmtId="9" fontId="22" fillId="0" borderId="1" xfId="0" applyNumberFormat="1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 wrapText="1"/>
    </xf>
    <xf numFmtId="4" fontId="24" fillId="0" borderId="9" xfId="0" applyNumberFormat="1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1" fontId="22" fillId="0" borderId="0" xfId="0" applyNumberFormat="1" applyFont="1" applyFill="1" applyBorder="1" applyAlignment="1">
      <alignment horizontal="right" vertical="center" wrapText="1"/>
    </xf>
    <xf numFmtId="4" fontId="22" fillId="0" borderId="0" xfId="0" applyNumberFormat="1" applyFont="1" applyFill="1" applyBorder="1" applyAlignment="1" applyProtection="1">
      <alignment vertical="center" wrapText="1"/>
    </xf>
    <xf numFmtId="4" fontId="22" fillId="0" borderId="0" xfId="0" applyNumberFormat="1" applyFont="1" applyFill="1" applyBorder="1" applyAlignment="1" applyProtection="1">
      <alignment vertical="center" wrapText="1"/>
      <protection locked="0"/>
    </xf>
    <xf numFmtId="9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Alignment="1">
      <alignment horizontal="center" vertical="center"/>
    </xf>
    <xf numFmtId="3" fontId="22" fillId="0" borderId="2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 applyProtection="1">
      <alignment vertical="center" wrapText="1"/>
      <protection locked="0"/>
    </xf>
    <xf numFmtId="9" fontId="22" fillId="0" borderId="2" xfId="0" applyNumberFormat="1" applyFont="1" applyFill="1" applyBorder="1" applyAlignment="1">
      <alignment horizontal="center" vertical="center"/>
    </xf>
    <xf numFmtId="4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/>
    <xf numFmtId="4" fontId="27" fillId="0" borderId="2" xfId="0" applyNumberFormat="1" applyFont="1" applyFill="1" applyBorder="1" applyAlignment="1" applyProtection="1">
      <alignment vertical="center" wrapText="1"/>
      <protection locked="0"/>
    </xf>
    <xf numFmtId="0" fontId="22" fillId="0" borderId="0" xfId="0" applyFont="1" applyFill="1" applyBorder="1"/>
    <xf numFmtId="9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left" vertical="center" wrapText="1"/>
    </xf>
    <xf numFmtId="4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4" fontId="27" fillId="0" borderId="2" xfId="0" applyNumberFormat="1" applyFont="1" applyFill="1" applyBorder="1" applyAlignment="1">
      <alignment horizontal="center" vertical="center" wrapText="1"/>
    </xf>
    <xf numFmtId="9" fontId="27" fillId="0" borderId="2" xfId="0" applyNumberFormat="1" applyFont="1" applyFill="1" applyBorder="1" applyAlignment="1">
      <alignment horizontal="center" vertical="center" wrapText="1"/>
    </xf>
    <xf numFmtId="4" fontId="24" fillId="0" borderId="6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right" vertical="center" wrapText="1"/>
    </xf>
    <xf numFmtId="3" fontId="29" fillId="0" borderId="0" xfId="0" applyNumberFormat="1" applyFont="1" applyFill="1" applyBorder="1" applyAlignment="1">
      <alignment vertical="center" wrapText="1"/>
    </xf>
    <xf numFmtId="4" fontId="22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2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Fill="1" applyBorder="1" applyAlignment="1">
      <alignment vertical="top" wrapText="1"/>
    </xf>
    <xf numFmtId="4" fontId="24" fillId="0" borderId="0" xfId="0" applyNumberFormat="1" applyFont="1" applyFill="1" applyBorder="1" applyAlignment="1" applyProtection="1">
      <alignment horizontal="right" vertical="center" wrapText="1"/>
      <protection locked="0"/>
    </xf>
    <xf numFmtId="4" fontId="22" fillId="0" borderId="2" xfId="0" applyNumberFormat="1" applyFont="1" applyFill="1" applyBorder="1" applyAlignment="1">
      <alignment horizontal="center" vertical="center" wrapText="1"/>
    </xf>
    <xf numFmtId="4" fontId="24" fillId="0" borderId="6" xfId="0" applyNumberFormat="1" applyFont="1" applyFill="1" applyBorder="1" applyAlignment="1" applyProtection="1">
      <alignment horizontal="center" vertical="center" wrapText="1"/>
      <protection locked="0"/>
    </xf>
    <xf numFmtId="4" fontId="24" fillId="0" borderId="29" xfId="0" applyNumberFormat="1" applyFont="1" applyFill="1" applyBorder="1" applyAlignment="1" applyProtection="1">
      <alignment horizontal="center" vertical="center" wrapText="1"/>
    </xf>
    <xf numFmtId="4" fontId="22" fillId="0" borderId="12" xfId="0" applyNumberFormat="1" applyFont="1" applyFill="1" applyBorder="1" applyAlignment="1" applyProtection="1">
      <alignment vertical="center" wrapText="1"/>
      <protection locked="0"/>
    </xf>
    <xf numFmtId="1" fontId="24" fillId="0" borderId="8" xfId="0" applyNumberFormat="1" applyFont="1" applyFill="1" applyBorder="1" applyAlignment="1">
      <alignment horizontal="center" vertical="center" wrapText="1"/>
    </xf>
    <xf numFmtId="3" fontId="24" fillId="0" borderId="8" xfId="0" applyNumberFormat="1" applyFont="1" applyFill="1" applyBorder="1" applyAlignment="1">
      <alignment horizontal="center" vertical="center" wrapText="1"/>
    </xf>
    <xf numFmtId="3" fontId="2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8" xfId="0" applyFont="1" applyFill="1" applyBorder="1" applyAlignment="1" applyProtection="1">
      <alignment horizontal="center" vertical="center" wrapText="1"/>
      <protection locked="0"/>
    </xf>
    <xf numFmtId="3" fontId="24" fillId="0" borderId="8" xfId="0" applyNumberFormat="1" applyFont="1" applyFill="1" applyBorder="1" applyAlignment="1" applyProtection="1">
      <alignment horizontal="center" vertical="center" wrapText="1"/>
    </xf>
    <xf numFmtId="0" fontId="22" fillId="0" borderId="31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1" fontId="22" fillId="0" borderId="10" xfId="0" applyNumberFormat="1" applyFont="1" applyFill="1" applyBorder="1" applyAlignment="1">
      <alignment horizontal="center" vertical="center" wrapText="1"/>
    </xf>
    <xf numFmtId="3" fontId="22" fillId="0" borderId="10" xfId="0" applyNumberFormat="1" applyFont="1" applyFill="1" applyBorder="1" applyAlignment="1">
      <alignment horizontal="center" vertical="center" wrapText="1"/>
    </xf>
    <xf numFmtId="2" fontId="27" fillId="0" borderId="10" xfId="0" applyNumberFormat="1" applyFont="1" applyFill="1" applyBorder="1" applyAlignment="1">
      <alignment horizontal="center" vertical="center"/>
    </xf>
    <xf numFmtId="9" fontId="22" fillId="0" borderId="10" xfId="0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/>
    </xf>
    <xf numFmtId="4" fontId="22" fillId="0" borderId="5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37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38" xfId="0" applyNumberFormat="1" applyFont="1" applyFill="1" applyBorder="1" applyAlignment="1" applyProtection="1">
      <alignment horizontal="center" vertical="center" wrapText="1"/>
    </xf>
    <xf numFmtId="4" fontId="22" fillId="0" borderId="39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40" xfId="0" applyNumberFormat="1" applyFont="1" applyFill="1" applyBorder="1" applyAlignment="1" applyProtection="1">
      <alignment horizontal="center" vertical="center" wrapText="1"/>
    </xf>
    <xf numFmtId="4" fontId="22" fillId="0" borderId="41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42" xfId="0" applyNumberFormat="1" applyFont="1" applyFill="1" applyBorder="1" applyAlignment="1" applyProtection="1">
      <alignment horizontal="center" vertical="center" wrapText="1"/>
    </xf>
    <xf numFmtId="0" fontId="24" fillId="25" borderId="13" xfId="0" applyFont="1" applyFill="1" applyBorder="1" applyAlignment="1">
      <alignment horizontal="left" vertical="center" wrapText="1"/>
    </xf>
    <xf numFmtId="0" fontId="24" fillId="25" borderId="2" xfId="0" applyFont="1" applyFill="1" applyBorder="1" applyAlignment="1">
      <alignment horizontal="left" vertical="center" wrapText="1"/>
    </xf>
    <xf numFmtId="0" fontId="24" fillId="25" borderId="7" xfId="0" applyFont="1" applyFill="1" applyBorder="1" applyAlignment="1">
      <alignment vertical="center" wrapText="1"/>
    </xf>
    <xf numFmtId="0" fontId="24" fillId="25" borderId="0" xfId="0" applyFont="1" applyFill="1" applyBorder="1" applyAlignment="1">
      <alignment vertical="center" wrapText="1"/>
    </xf>
    <xf numFmtId="0" fontId="24" fillId="0" borderId="43" xfId="0" applyFont="1" applyFill="1" applyBorder="1" applyAlignment="1">
      <alignment vertical="center" wrapText="1"/>
    </xf>
    <xf numFmtId="0" fontId="24" fillId="25" borderId="5" xfId="0" applyFont="1" applyFill="1" applyBorder="1" applyAlignment="1">
      <alignment vertical="center" wrapText="1"/>
    </xf>
    <xf numFmtId="0" fontId="24" fillId="25" borderId="1" xfId="0" applyFont="1" applyFill="1" applyBorder="1" applyAlignment="1">
      <alignment horizontal="left" vertical="center" wrapText="1"/>
    </xf>
    <xf numFmtId="0" fontId="24" fillId="25" borderId="23" xfId="0" applyFont="1" applyFill="1" applyBorder="1" applyAlignment="1">
      <alignment vertical="center" wrapText="1"/>
    </xf>
    <xf numFmtId="0" fontId="24" fillId="25" borderId="2" xfId="0" applyFont="1" applyFill="1" applyBorder="1" applyAlignment="1">
      <alignment vertical="center" wrapText="1"/>
    </xf>
    <xf numFmtId="0" fontId="24" fillId="0" borderId="23" xfId="0" applyFont="1" applyFill="1" applyBorder="1" applyAlignment="1">
      <alignment vertical="center" wrapText="1"/>
    </xf>
    <xf numFmtId="0" fontId="30" fillId="25" borderId="2" xfId="0" applyFont="1" applyFill="1" applyBorder="1" applyAlignment="1">
      <alignment vertical="center" wrapText="1"/>
    </xf>
    <xf numFmtId="0" fontId="30" fillId="0" borderId="23" xfId="0" applyFont="1" applyFill="1" applyBorder="1" applyAlignment="1">
      <alignment vertical="center" wrapText="1"/>
    </xf>
    <xf numFmtId="4" fontId="22" fillId="0" borderId="45" xfId="0" applyNumberFormat="1" applyFont="1" applyFill="1" applyBorder="1" applyAlignment="1" applyProtection="1">
      <alignment horizontal="center" vertical="center" wrapText="1"/>
    </xf>
    <xf numFmtId="4" fontId="22" fillId="0" borderId="47" xfId="0" applyNumberFormat="1" applyFont="1" applyFill="1" applyBorder="1" applyAlignment="1" applyProtection="1">
      <alignment horizontal="center" vertical="center" wrapText="1"/>
    </xf>
    <xf numFmtId="4" fontId="24" fillId="0" borderId="49" xfId="0" applyNumberFormat="1" applyFont="1" applyFill="1" applyBorder="1" applyAlignment="1" applyProtection="1">
      <alignment horizontal="center" vertical="center" wrapText="1"/>
    </xf>
    <xf numFmtId="4" fontId="22" fillId="0" borderId="50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44" xfId="0" applyNumberFormat="1" applyFont="1" applyFill="1" applyBorder="1" applyAlignment="1" applyProtection="1">
      <alignment horizontal="center" vertical="center" wrapText="1"/>
    </xf>
    <xf numFmtId="0" fontId="24" fillId="0" borderId="51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25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4" fontId="22" fillId="0" borderId="46" xfId="0" applyNumberFormat="1" applyFont="1" applyFill="1" applyBorder="1" applyAlignment="1" applyProtection="1">
      <alignment horizontal="center" vertical="center" wrapText="1"/>
    </xf>
    <xf numFmtId="4" fontId="24" fillId="0" borderId="48" xfId="0" applyNumberFormat="1" applyFont="1" applyFill="1" applyBorder="1" applyAlignment="1" applyProtection="1">
      <alignment horizontal="center" vertical="center" wrapText="1"/>
    </xf>
    <xf numFmtId="4" fontId="22" fillId="0" borderId="0" xfId="0" applyNumberFormat="1" applyFont="1" applyFill="1" applyBorder="1" applyAlignment="1">
      <alignment horizontal="center" vertical="center"/>
    </xf>
    <xf numFmtId="3" fontId="22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 applyProtection="1">
      <alignment horizontal="center" vertical="center" wrapText="1"/>
      <protection locked="0"/>
    </xf>
    <xf numFmtId="4" fontId="22" fillId="0" borderId="12" xfId="0" applyNumberFormat="1" applyFont="1" applyFill="1" applyBorder="1" applyAlignment="1" applyProtection="1">
      <alignment horizontal="center" vertical="center" wrapText="1"/>
    </xf>
    <xf numFmtId="4" fontId="22" fillId="0" borderId="0" xfId="0" applyNumberFormat="1" applyFont="1" applyFill="1" applyAlignment="1"/>
    <xf numFmtId="1" fontId="24" fillId="0" borderId="1" xfId="0" applyNumberFormat="1" applyFont="1" applyFill="1" applyBorder="1" applyAlignment="1">
      <alignment horizontal="left" vertical="center" wrapText="1"/>
    </xf>
    <xf numFmtId="1" fontId="22" fillId="0" borderId="11" xfId="0" applyNumberFormat="1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1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left" vertical="center"/>
    </xf>
    <xf numFmtId="1" fontId="22" fillId="0" borderId="2" xfId="0" applyNumberFormat="1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left"/>
    </xf>
    <xf numFmtId="0" fontId="30" fillId="0" borderId="2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1" fontId="22" fillId="0" borderId="0" xfId="0" applyNumberFormat="1" applyFont="1" applyFill="1" applyBorder="1" applyAlignment="1">
      <alignment horizontal="center" vertical="center" wrapText="1"/>
    </xf>
    <xf numFmtId="2" fontId="27" fillId="0" borderId="0" xfId="0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vertical="center" wrapText="1"/>
    </xf>
    <xf numFmtId="0" fontId="27" fillId="0" borderId="24" xfId="0" applyFont="1" applyFill="1" applyBorder="1" applyAlignment="1">
      <alignment horizontal="left" vertical="center" wrapText="1"/>
    </xf>
    <xf numFmtId="0" fontId="27" fillId="0" borderId="25" xfId="0" applyFont="1" applyFill="1" applyBorder="1" applyAlignment="1">
      <alignment horizontal="left" vertical="center" wrapText="1"/>
    </xf>
    <xf numFmtId="0" fontId="22" fillId="0" borderId="27" xfId="0" applyFont="1" applyFill="1" applyBorder="1" applyAlignment="1">
      <alignment horizontal="left" vertical="center" wrapText="1"/>
    </xf>
    <xf numFmtId="0" fontId="22" fillId="0" borderId="28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4" xfId="0" applyFont="1" applyFill="1" applyBorder="1"/>
    <xf numFmtId="0" fontId="22" fillId="0" borderId="26" xfId="0" applyFont="1" applyFill="1" applyBorder="1"/>
    <xf numFmtId="0" fontId="22" fillId="0" borderId="4" xfId="0" applyFont="1" applyFill="1" applyBorder="1" applyAlignment="1">
      <alignment horizontal="center"/>
    </xf>
    <xf numFmtId="0" fontId="22" fillId="0" borderId="26" xfId="0" applyFont="1" applyFill="1" applyBorder="1" applyAlignment="1">
      <alignment horizontal="center"/>
    </xf>
    <xf numFmtId="0" fontId="22" fillId="0" borderId="13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/>
    </xf>
    <xf numFmtId="9" fontId="27" fillId="0" borderId="2" xfId="0" applyNumberFormat="1" applyFont="1" applyFill="1" applyBorder="1" applyAlignment="1">
      <alignment horizontal="center" vertical="center" wrapText="1"/>
    </xf>
    <xf numFmtId="4" fontId="22" fillId="0" borderId="24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4" xfId="0" applyFont="1" applyFill="1" applyBorder="1" applyAlignment="1">
      <alignment horizontal="left" vertical="center" wrapText="1"/>
    </xf>
    <xf numFmtId="0" fontId="30" fillId="0" borderId="26" xfId="0" applyFont="1" applyFill="1" applyBorder="1" applyAlignment="1">
      <alignment horizontal="left" vertical="center" wrapText="1"/>
    </xf>
    <xf numFmtId="0" fontId="22" fillId="0" borderId="25" xfId="0" applyFont="1" applyFill="1" applyBorder="1" applyAlignment="1">
      <alignment vertical="center"/>
    </xf>
    <xf numFmtId="0" fontId="22" fillId="0" borderId="27" xfId="0" applyFont="1" applyFill="1" applyBorder="1" applyAlignment="1">
      <alignment vertical="center"/>
    </xf>
    <xf numFmtId="0" fontId="22" fillId="0" borderId="28" xfId="0" applyFont="1" applyFill="1" applyBorder="1" applyAlignment="1">
      <alignment vertical="center"/>
    </xf>
    <xf numFmtId="9" fontId="22" fillId="0" borderId="2" xfId="0" applyNumberFormat="1" applyFont="1" applyFill="1" applyBorder="1" applyAlignment="1">
      <alignment horizontal="center" vertical="center" wrapText="1"/>
    </xf>
    <xf numFmtId="3" fontId="24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4" fontId="25" fillId="0" borderId="1" xfId="0" applyNumberFormat="1" applyFont="1" applyFill="1" applyBorder="1" applyAlignment="1" applyProtection="1">
      <alignment horizontal="center" vertical="center"/>
      <protection locked="0"/>
    </xf>
    <xf numFmtId="1" fontId="24" fillId="0" borderId="1" xfId="0" applyNumberFormat="1" applyFont="1" applyFill="1" applyBorder="1" applyAlignment="1" applyProtection="1">
      <alignment horizontal="left" vertical="center" wrapText="1"/>
    </xf>
    <xf numFmtId="0" fontId="24" fillId="0" borderId="8" xfId="0" applyNumberFormat="1" applyFont="1" applyFill="1" applyBorder="1" applyAlignment="1" applyProtection="1">
      <alignment horizontal="center" vertical="center" wrapText="1"/>
    </xf>
    <xf numFmtId="0" fontId="24" fillId="0" borderId="10" xfId="0" applyNumberFormat="1" applyFont="1" applyFill="1" applyBorder="1" applyAlignment="1" applyProtection="1">
      <alignment horizontal="center" vertical="center" wrapText="1"/>
    </xf>
    <xf numFmtId="0" fontId="24" fillId="0" borderId="1" xfId="0" applyNumberFormat="1" applyFont="1" applyFill="1" applyBorder="1" applyAlignment="1" applyProtection="1">
      <alignment horizontal="center" vertical="center" wrapText="1"/>
    </xf>
    <xf numFmtId="1" fontId="24" fillId="0" borderId="1" xfId="0" applyNumberFormat="1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4" fontId="22" fillId="0" borderId="52" xfId="0" applyNumberFormat="1" applyFont="1" applyFill="1" applyBorder="1" applyAlignment="1" applyProtection="1">
      <alignment horizontal="center" vertical="center" wrapText="1"/>
    </xf>
    <xf numFmtId="4" fontId="22" fillId="0" borderId="53" xfId="0" applyNumberFormat="1" applyFont="1" applyFill="1" applyBorder="1" applyAlignment="1" applyProtection="1">
      <alignment horizontal="center" vertical="center" wrapText="1"/>
    </xf>
    <xf numFmtId="4" fontId="24" fillId="0" borderId="54" xfId="0" applyNumberFormat="1" applyFont="1" applyFill="1" applyBorder="1" applyAlignment="1" applyProtection="1">
      <alignment horizontal="center" vertical="center" wrapText="1"/>
    </xf>
    <xf numFmtId="4" fontId="24" fillId="0" borderId="55" xfId="0" applyNumberFormat="1" applyFont="1" applyFill="1" applyBorder="1" applyAlignment="1" applyProtection="1">
      <alignment horizontal="center" vertical="center" wrapText="1"/>
    </xf>
    <xf numFmtId="0" fontId="28" fillId="0" borderId="4" xfId="0" applyFont="1" applyFill="1" applyBorder="1" applyAlignment="1">
      <alignment vertical="center" wrapText="1"/>
    </xf>
    <xf numFmtId="4" fontId="22" fillId="0" borderId="4" xfId="0" applyNumberFormat="1" applyFont="1" applyFill="1" applyBorder="1" applyAlignment="1" applyProtection="1">
      <alignment horizontal="center" vertical="center" wrapText="1"/>
      <protection locked="0"/>
    </xf>
    <xf numFmtId="4" fontId="24" fillId="0" borderId="54" xfId="0" applyNumberFormat="1" applyFont="1" applyFill="1" applyBorder="1" applyAlignment="1" applyProtection="1">
      <alignment horizontal="center" vertical="center" wrapText="1"/>
      <protection locked="0"/>
    </xf>
    <xf numFmtId="4" fontId="24" fillId="0" borderId="55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3" xfId="0" applyFont="1" applyFill="1" applyBorder="1" applyAlignment="1">
      <alignment vertical="center" wrapText="1"/>
    </xf>
    <xf numFmtId="4" fontId="27" fillId="0" borderId="0" xfId="0" applyNumberFormat="1" applyFont="1" applyFill="1" applyBorder="1" applyAlignment="1">
      <alignment horizontal="center" vertical="center" wrapText="1"/>
    </xf>
    <xf numFmtId="9" fontId="27" fillId="0" borderId="0" xfId="0" applyNumberFormat="1" applyFont="1" applyFill="1" applyBorder="1" applyAlignment="1">
      <alignment horizontal="center" vertical="center" wrapText="1"/>
    </xf>
    <xf numFmtId="0" fontId="24" fillId="0" borderId="56" xfId="0" applyFont="1" applyFill="1" applyBorder="1" applyAlignment="1">
      <alignment horizontal="right" vertical="center" wrapText="1"/>
    </xf>
    <xf numFmtId="0" fontId="24" fillId="0" borderId="12" xfId="0" applyFont="1" applyFill="1" applyBorder="1" applyAlignment="1">
      <alignment horizontal="right" vertical="center" wrapText="1"/>
    </xf>
    <xf numFmtId="0" fontId="24" fillId="0" borderId="57" xfId="0" applyFont="1" applyFill="1" applyBorder="1" applyAlignment="1">
      <alignment horizontal="right" vertical="center" wrapText="1"/>
    </xf>
    <xf numFmtId="0" fontId="27" fillId="0" borderId="23" xfId="0" applyFont="1" applyFill="1" applyBorder="1" applyAlignment="1">
      <alignment horizontal="left" vertical="center" wrapText="1"/>
    </xf>
    <xf numFmtId="4" fontId="22" fillId="0" borderId="33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35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34" xfId="0" applyNumberFormat="1" applyFont="1" applyFill="1" applyBorder="1" applyAlignment="1" applyProtection="1">
      <alignment horizontal="center" vertical="center" wrapText="1"/>
    </xf>
    <xf numFmtId="4" fontId="22" fillId="0" borderId="36" xfId="0" applyNumberFormat="1" applyFont="1" applyFill="1" applyBorder="1" applyAlignment="1" applyProtection="1">
      <alignment horizontal="center" vertical="center" wrapText="1"/>
    </xf>
    <xf numFmtId="4" fontId="22" fillId="0" borderId="37" xfId="0" applyNumberFormat="1" applyFont="1" applyFill="1" applyBorder="1" applyAlignment="1" applyProtection="1">
      <alignment horizontal="center" vertical="center" wrapText="1"/>
      <protection locked="0"/>
    </xf>
    <xf numFmtId="4" fontId="22" fillId="0" borderId="38" xfId="0" applyNumberFormat="1" applyFont="1" applyFill="1" applyBorder="1" applyAlignment="1" applyProtection="1">
      <alignment horizontal="center" vertical="center" wrapText="1"/>
    </xf>
    <xf numFmtId="0" fontId="22" fillId="0" borderId="5" xfId="0" applyFont="1" applyFill="1" applyBorder="1" applyAlignment="1">
      <alignment horizontal="left" vertical="top" wrapText="1" indent="1"/>
    </xf>
    <xf numFmtId="0" fontId="22" fillId="0" borderId="58" xfId="0" applyFont="1" applyFill="1" applyBorder="1" applyAlignment="1">
      <alignment horizontal="left" vertical="top" wrapText="1" indent="1"/>
    </xf>
    <xf numFmtId="0" fontId="27" fillId="0" borderId="26" xfId="0" applyFont="1" applyFill="1" applyBorder="1" applyAlignment="1">
      <alignment horizontal="left" vertical="center" wrapText="1"/>
    </xf>
    <xf numFmtId="0" fontId="24" fillId="24" borderId="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4" fontId="24" fillId="0" borderId="59" xfId="0" applyNumberFormat="1" applyFont="1" applyFill="1" applyBorder="1" applyAlignment="1" applyProtection="1">
      <alignment horizontal="center" vertical="center" wrapText="1"/>
    </xf>
    <xf numFmtId="4" fontId="24" fillId="0" borderId="60" xfId="0" applyNumberFormat="1" applyFont="1" applyFill="1" applyBorder="1" applyAlignment="1" applyProtection="1">
      <alignment horizontal="center" vertical="center" wrapText="1"/>
    </xf>
  </cellXfs>
  <cellStyles count="103">
    <cellStyle name="20% - akcent 1 2" xfId="1"/>
    <cellStyle name="20% - akcent 2 2" xfId="2"/>
    <cellStyle name="20% - akcent 3 2" xfId="3"/>
    <cellStyle name="20% - akcent 4 2" xfId="4"/>
    <cellStyle name="20% - akcent 5 2" xfId="5"/>
    <cellStyle name="20% - akcent 6 2" xfId="6"/>
    <cellStyle name="40% - akcent 1 2" xfId="7"/>
    <cellStyle name="40% - akcent 2 2" xfId="8"/>
    <cellStyle name="40% - akcent 3 2" xfId="9"/>
    <cellStyle name="40% - akcent 4 2" xfId="10"/>
    <cellStyle name="40% - akcent 5 2" xfId="11"/>
    <cellStyle name="40% - akcent 6 2" xfId="12"/>
    <cellStyle name="60% - akcent 1 2" xfId="13"/>
    <cellStyle name="60% - akcent 2 2" xfId="14"/>
    <cellStyle name="60% - akcent 3 2" xfId="15"/>
    <cellStyle name="60% - akcent 4 2" xfId="16"/>
    <cellStyle name="60% - akcent 5 2" xfId="17"/>
    <cellStyle name="60% - akcent 6 2" xfId="18"/>
    <cellStyle name="Akcent 1 2" xfId="19"/>
    <cellStyle name="Akcent 2 2" xfId="20"/>
    <cellStyle name="Akcent 3 2" xfId="21"/>
    <cellStyle name="Akcent 4 2" xfId="22"/>
    <cellStyle name="Akcent 5 2" xfId="23"/>
    <cellStyle name="Akcent 6 2" xfId="24"/>
    <cellStyle name="Dane wejściowe 2" xfId="25"/>
    <cellStyle name="Dane wyjściowe 2" xfId="26"/>
    <cellStyle name="Dobre 2" xfId="27"/>
    <cellStyle name="Dziesiętny 2" xfId="86"/>
    <cellStyle name="Dziesiętny 3" xfId="101"/>
    <cellStyle name="Komórka połączona 2" xfId="28"/>
    <cellStyle name="Komórka zaznaczona 2" xfId="29"/>
    <cellStyle name="Nagłówek 1 2" xfId="30"/>
    <cellStyle name="Nagłówek 2 2" xfId="31"/>
    <cellStyle name="Nagłówek 3 2" xfId="32"/>
    <cellStyle name="Nagłówek 4 2" xfId="33"/>
    <cellStyle name="Neutralne 2" xfId="34"/>
    <cellStyle name="Normal 2" xfId="87"/>
    <cellStyle name="Normalny" xfId="0" builtinId="0"/>
    <cellStyle name="Normalny 10" xfId="91"/>
    <cellStyle name="Normalny 11" xfId="35"/>
    <cellStyle name="Normalny 11 2" xfId="36"/>
    <cellStyle name="Normalny 13" xfId="37"/>
    <cellStyle name="Normalny 13 2" xfId="38"/>
    <cellStyle name="Normalny 18" xfId="39"/>
    <cellStyle name="Normalny 18 2" xfId="40"/>
    <cellStyle name="Normalny 19" xfId="41"/>
    <cellStyle name="Normalny 19 2" xfId="42"/>
    <cellStyle name="Normalny 2" xfId="43"/>
    <cellStyle name="Normalny 2 2" xfId="44"/>
    <cellStyle name="Normalny 20" xfId="45"/>
    <cellStyle name="Normalny 20 2" xfId="46"/>
    <cellStyle name="Normalny 25" xfId="47"/>
    <cellStyle name="Normalny 25 2" xfId="48"/>
    <cellStyle name="Normalny 3" xfId="49"/>
    <cellStyle name="Normalny 3 2" xfId="50"/>
    <cellStyle name="Normalny 32" xfId="51"/>
    <cellStyle name="Normalny 32 2" xfId="52"/>
    <cellStyle name="Normalny 34" xfId="53"/>
    <cellStyle name="Normalny 34 2" xfId="54"/>
    <cellStyle name="Normalny 35" xfId="55"/>
    <cellStyle name="Normalny 35 2" xfId="56"/>
    <cellStyle name="Normalny 36" xfId="57"/>
    <cellStyle name="Normalny 4" xfId="58"/>
    <cellStyle name="Normalny 5" xfId="88"/>
    <cellStyle name="Normalny 6" xfId="59"/>
    <cellStyle name="Normalny 6 2" xfId="60"/>
    <cellStyle name="Normalny 66" xfId="61"/>
    <cellStyle name="Normalny 67" xfId="62"/>
    <cellStyle name="Normalny 68" xfId="63"/>
    <cellStyle name="Normalny 69" xfId="64"/>
    <cellStyle name="Normalny 7" xfId="65"/>
    <cellStyle name="Normalny 7 2" xfId="66"/>
    <cellStyle name="Normalny 70" xfId="67"/>
    <cellStyle name="Normalny 71" xfId="68"/>
    <cellStyle name="Normalny 72" xfId="69"/>
    <cellStyle name="Normalny 73" xfId="70"/>
    <cellStyle name="Normalny 74" xfId="71"/>
    <cellStyle name="Normalny 75" xfId="72"/>
    <cellStyle name="Normalny 8" xfId="73"/>
    <cellStyle name="Normalny 8 2" xfId="74"/>
    <cellStyle name="Normalny 84" xfId="75"/>
    <cellStyle name="Normalny 85" xfId="76"/>
    <cellStyle name="Normalny 86" xfId="77"/>
    <cellStyle name="Normalny 9" xfId="89"/>
    <cellStyle name="Normalny 9 2" xfId="96"/>
    <cellStyle name="Normalny 97" xfId="78"/>
    <cellStyle name="Obliczenia 2" xfId="79"/>
    <cellStyle name="Procentowy 2" xfId="102"/>
    <cellStyle name="Suma 2" xfId="80"/>
    <cellStyle name="suma miedzy" xfId="94"/>
    <cellStyle name="Tekst objaśnienia 2" xfId="81"/>
    <cellStyle name="Tekst ostrzeżenia 2" xfId="82"/>
    <cellStyle name="Tytuł 2" xfId="83"/>
    <cellStyle name="Uwaga 2" xfId="84"/>
    <cellStyle name="Walutowy 2" xfId="90"/>
    <cellStyle name="Walutowy 2 2" xfId="93"/>
    <cellStyle name="Walutowy 2 2 2" xfId="98"/>
    <cellStyle name="Walutowy 2 3" xfId="97"/>
    <cellStyle name="Walutowy 2 4" xfId="100"/>
    <cellStyle name="Walutowy 3" xfId="95"/>
    <cellStyle name="Walutowy 4" xfId="99"/>
    <cellStyle name="Walutowy 5" xfId="92"/>
    <cellStyle name="Złe 2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abSelected="1" view="pageLayout" zoomScale="115" zoomScaleNormal="100" zoomScaleSheetLayoutView="100" zoomScalePageLayoutView="115" workbookViewId="0">
      <selection activeCell="E56" sqref="E56"/>
    </sheetView>
  </sheetViews>
  <sheetFormatPr defaultRowHeight="16.5"/>
  <cols>
    <col min="1" max="1" width="4.42578125" style="121" customWidth="1"/>
    <col min="2" max="2" width="51.5703125" style="20" customWidth="1"/>
    <col min="3" max="3" width="9.85546875" style="20" customWidth="1"/>
    <col min="4" max="4" width="9" style="20" bestFit="1" customWidth="1"/>
    <col min="5" max="5" width="6.42578125" style="20" bestFit="1" customWidth="1"/>
    <col min="6" max="6" width="4.28515625" style="20" customWidth="1"/>
    <col min="7" max="7" width="7.5703125" style="20" customWidth="1"/>
    <col min="8" max="8" width="4.140625" style="20" bestFit="1" customWidth="1"/>
    <col min="9" max="10" width="6.5703125" style="20" customWidth="1"/>
    <col min="11" max="11" width="8.7109375" style="20" customWidth="1"/>
    <col min="12" max="12" width="8.7109375" style="13" customWidth="1"/>
    <col min="13" max="13" width="9.5703125" style="13" customWidth="1"/>
    <col min="14" max="16384" width="9.140625" style="20"/>
  </cols>
  <sheetData>
    <row r="1" spans="1:13" ht="49.5">
      <c r="A1" s="155" t="s">
        <v>0</v>
      </c>
      <c r="B1" s="156" t="s">
        <v>1</v>
      </c>
      <c r="C1" s="158" t="s">
        <v>2</v>
      </c>
      <c r="D1" s="159" t="s">
        <v>14</v>
      </c>
      <c r="E1" s="159" t="s">
        <v>3</v>
      </c>
      <c r="F1" s="160" t="s">
        <v>4</v>
      </c>
      <c r="G1" s="152" t="s">
        <v>12</v>
      </c>
      <c r="H1" s="153" t="s">
        <v>4</v>
      </c>
      <c r="I1" s="21" t="s">
        <v>79</v>
      </c>
      <c r="J1" s="22" t="s">
        <v>5</v>
      </c>
      <c r="K1" s="23" t="s">
        <v>82</v>
      </c>
      <c r="L1" s="23" t="s">
        <v>80</v>
      </c>
      <c r="M1" s="23" t="s">
        <v>81</v>
      </c>
    </row>
    <row r="2" spans="1:13">
      <c r="A2" s="155"/>
      <c r="B2" s="157"/>
      <c r="C2" s="158"/>
      <c r="D2" s="159"/>
      <c r="E2" s="159"/>
      <c r="F2" s="160"/>
      <c r="G2" s="152"/>
      <c r="H2" s="153"/>
      <c r="I2" s="154"/>
      <c r="J2" s="154"/>
      <c r="K2" s="154"/>
      <c r="L2" s="154"/>
      <c r="M2" s="154"/>
    </row>
    <row r="3" spans="1:13" ht="24.75" customHeight="1">
      <c r="A3" s="115">
        <v>1</v>
      </c>
      <c r="B3" s="15">
        <v>2</v>
      </c>
      <c r="C3" s="15">
        <v>3</v>
      </c>
      <c r="D3" s="15">
        <v>4</v>
      </c>
      <c r="E3" s="67">
        <v>5</v>
      </c>
      <c r="F3" s="15">
        <v>6</v>
      </c>
      <c r="G3" s="68">
        <v>7</v>
      </c>
      <c r="H3" s="15">
        <v>8</v>
      </c>
      <c r="I3" s="69">
        <v>9</v>
      </c>
      <c r="J3" s="70">
        <v>10</v>
      </c>
      <c r="K3" s="71">
        <v>11</v>
      </c>
      <c r="L3" s="71">
        <v>12</v>
      </c>
      <c r="M3" s="71">
        <v>13</v>
      </c>
    </row>
    <row r="4" spans="1:13" ht="28.5" customHeight="1" thickBot="1">
      <c r="A4" s="116"/>
      <c r="B4" s="91" t="s">
        <v>67</v>
      </c>
      <c r="C4" s="90"/>
      <c r="D4" s="90"/>
      <c r="E4" s="90"/>
      <c r="F4" s="90"/>
      <c r="G4" s="90"/>
      <c r="H4" s="90"/>
      <c r="I4" s="90"/>
      <c r="J4" s="90"/>
      <c r="K4" s="90"/>
      <c r="L4" s="103"/>
      <c r="M4" s="104"/>
    </row>
    <row r="5" spans="1:13" ht="148.5">
      <c r="A5" s="18">
        <v>1</v>
      </c>
      <c r="B5" s="72" t="s">
        <v>34</v>
      </c>
      <c r="C5" s="73" t="s">
        <v>15</v>
      </c>
      <c r="D5" s="73" t="s">
        <v>16</v>
      </c>
      <c r="E5" s="74">
        <v>12</v>
      </c>
      <c r="F5" s="73" t="s">
        <v>17</v>
      </c>
      <c r="G5" s="75">
        <v>65</v>
      </c>
      <c r="H5" s="73" t="s">
        <v>7</v>
      </c>
      <c r="I5" s="76"/>
      <c r="J5" s="77"/>
      <c r="K5" s="101">
        <f>I5*(1+J5)</f>
        <v>0</v>
      </c>
      <c r="L5" s="102">
        <f>G5*I5</f>
        <v>0</v>
      </c>
      <c r="M5" s="98">
        <f>G5*K5</f>
        <v>0</v>
      </c>
    </row>
    <row r="6" spans="1:13" ht="149.25" thickBot="1">
      <c r="A6" s="117">
        <v>2</v>
      </c>
      <c r="B6" s="16" t="s">
        <v>35</v>
      </c>
      <c r="C6" s="34" t="s">
        <v>15</v>
      </c>
      <c r="D6" s="29" t="s">
        <v>18</v>
      </c>
      <c r="E6" s="30">
        <v>12</v>
      </c>
      <c r="F6" s="29" t="s">
        <v>17</v>
      </c>
      <c r="G6" s="31">
        <v>25</v>
      </c>
      <c r="H6" s="29" t="s">
        <v>7</v>
      </c>
      <c r="I6" s="32"/>
      <c r="J6" s="33"/>
      <c r="K6" s="41">
        <f>I6*(1+J6)</f>
        <v>0</v>
      </c>
      <c r="L6" s="162">
        <f>G6*I6</f>
        <v>0</v>
      </c>
      <c r="M6" s="163">
        <f>G6*K6</f>
        <v>0</v>
      </c>
    </row>
    <row r="7" spans="1:13" ht="21" customHeight="1" thickBot="1">
      <c r="A7" s="124"/>
      <c r="B7" s="124"/>
      <c r="C7" s="36"/>
      <c r="D7" s="36"/>
      <c r="E7" s="126"/>
      <c r="F7" s="36"/>
      <c r="G7" s="110"/>
      <c r="H7" s="36"/>
      <c r="I7" s="127"/>
      <c r="J7" s="51"/>
      <c r="K7" s="59"/>
      <c r="L7" s="164">
        <f>SUM(L5:L6)</f>
        <v>0</v>
      </c>
      <c r="M7" s="165">
        <f>SUM(M5:M6)</f>
        <v>0</v>
      </c>
    </row>
    <row r="8" spans="1:13" ht="17.25" thickBot="1">
      <c r="A8" s="118" t="s">
        <v>9</v>
      </c>
      <c r="B8" s="88" t="s">
        <v>68</v>
      </c>
      <c r="C8" s="89"/>
      <c r="D8" s="89"/>
      <c r="E8" s="89"/>
      <c r="F8" s="89"/>
      <c r="G8" s="89"/>
      <c r="H8" s="89"/>
      <c r="I8" s="89"/>
      <c r="J8" s="89"/>
      <c r="K8" s="89"/>
      <c r="L8" s="105"/>
      <c r="M8" s="105"/>
    </row>
    <row r="9" spans="1:13" ht="66.75" thickBot="1">
      <c r="A9" s="117">
        <v>1</v>
      </c>
      <c r="B9" s="16" t="s">
        <v>19</v>
      </c>
      <c r="C9" s="34" t="s">
        <v>8</v>
      </c>
      <c r="D9" s="29" t="s">
        <v>20</v>
      </c>
      <c r="E9" s="30">
        <v>1</v>
      </c>
      <c r="F9" s="29" t="s">
        <v>21</v>
      </c>
      <c r="G9" s="31">
        <v>150</v>
      </c>
      <c r="H9" s="29" t="s">
        <v>21</v>
      </c>
      <c r="I9" s="32"/>
      <c r="J9" s="33"/>
      <c r="K9" s="41">
        <f>I9*(1+J9)</f>
        <v>0</v>
      </c>
      <c r="L9" s="188">
        <f>G9*I9</f>
        <v>0</v>
      </c>
      <c r="M9" s="189">
        <f>G9*K9</f>
        <v>0</v>
      </c>
    </row>
    <row r="10" spans="1:13" ht="17.25" thickBot="1">
      <c r="A10" s="118" t="s">
        <v>9</v>
      </c>
      <c r="B10" s="92" t="s">
        <v>69</v>
      </c>
      <c r="C10" s="36"/>
      <c r="D10" s="36"/>
      <c r="E10" s="37"/>
      <c r="F10" s="17"/>
      <c r="G10" s="39"/>
      <c r="H10" s="17"/>
      <c r="I10" s="11"/>
      <c r="J10" s="39"/>
      <c r="K10" s="38"/>
      <c r="L10" s="106"/>
      <c r="M10" s="43"/>
    </row>
    <row r="11" spans="1:13" ht="148.5">
      <c r="A11" s="18">
        <v>1</v>
      </c>
      <c r="B11" s="18" t="s">
        <v>22</v>
      </c>
      <c r="C11" s="29" t="s">
        <v>23</v>
      </c>
      <c r="D11" s="29" t="s">
        <v>24</v>
      </c>
      <c r="E11" s="30">
        <v>1</v>
      </c>
      <c r="F11" s="29" t="s">
        <v>10</v>
      </c>
      <c r="G11" s="31">
        <v>7</v>
      </c>
      <c r="H11" s="29" t="s">
        <v>6</v>
      </c>
      <c r="I11" s="32"/>
      <c r="J11" s="40"/>
      <c r="K11" s="41">
        <f>I11*(1+J11)</f>
        <v>0</v>
      </c>
      <c r="L11" s="102">
        <f>G11*I11</f>
        <v>0</v>
      </c>
      <c r="M11" s="98">
        <f>G11*K11</f>
        <v>0</v>
      </c>
    </row>
    <row r="12" spans="1:13" ht="33">
      <c r="A12" s="18">
        <v>2</v>
      </c>
      <c r="B12" s="18" t="s">
        <v>43</v>
      </c>
      <c r="C12" s="29" t="s">
        <v>23</v>
      </c>
      <c r="D12" s="29" t="s">
        <v>25</v>
      </c>
      <c r="E12" s="30">
        <v>1</v>
      </c>
      <c r="F12" s="29" t="s">
        <v>10</v>
      </c>
      <c r="G12" s="31">
        <v>1</v>
      </c>
      <c r="H12" s="29" t="s">
        <v>26</v>
      </c>
      <c r="I12" s="42"/>
      <c r="J12" s="40"/>
      <c r="K12" s="41">
        <f>I12*(1+J12)</f>
        <v>0</v>
      </c>
      <c r="L12" s="107">
        <f>G12*I12</f>
        <v>0</v>
      </c>
      <c r="M12" s="99">
        <f>G12*K12</f>
        <v>0</v>
      </c>
    </row>
    <row r="13" spans="1:13" ht="17.25" thickBot="1">
      <c r="A13" s="17"/>
      <c r="B13" s="173" t="s">
        <v>13</v>
      </c>
      <c r="C13" s="174"/>
      <c r="D13" s="174"/>
      <c r="E13" s="174"/>
      <c r="F13" s="174"/>
      <c r="G13" s="174"/>
      <c r="H13" s="174"/>
      <c r="I13" s="174"/>
      <c r="J13" s="174"/>
      <c r="K13" s="175"/>
      <c r="L13" s="108">
        <f>SUM(L11:L12)</f>
        <v>0</v>
      </c>
      <c r="M13" s="100">
        <f>SUM(M11:M12)</f>
        <v>0</v>
      </c>
    </row>
    <row r="14" spans="1:13" ht="17.25" thickBot="1">
      <c r="A14" s="119"/>
      <c r="B14" s="87" t="s">
        <v>70</v>
      </c>
      <c r="C14" s="24"/>
      <c r="D14" s="24"/>
      <c r="E14" s="24"/>
      <c r="F14" s="24"/>
      <c r="G14" s="24"/>
      <c r="H14" s="24"/>
      <c r="I14" s="24"/>
      <c r="J14" s="24"/>
      <c r="L14" s="109"/>
      <c r="M14" s="109"/>
    </row>
    <row r="15" spans="1:13" ht="45.75" customHeight="1">
      <c r="A15" s="120">
        <v>1</v>
      </c>
      <c r="B15" s="1" t="s">
        <v>40</v>
      </c>
      <c r="C15" s="2" t="s">
        <v>45</v>
      </c>
      <c r="D15" s="2" t="s">
        <v>24</v>
      </c>
      <c r="E15" s="2">
        <v>1</v>
      </c>
      <c r="F15" s="2" t="s">
        <v>10</v>
      </c>
      <c r="G15" s="44">
        <v>15</v>
      </c>
      <c r="H15" s="44" t="s">
        <v>10</v>
      </c>
      <c r="I15" s="45"/>
      <c r="J15" s="46"/>
      <c r="K15" s="79">
        <v>2400</v>
      </c>
      <c r="L15" s="82">
        <f>I15*G15</f>
        <v>0</v>
      </c>
      <c r="M15" s="83">
        <f>L15*(1+J15)</f>
        <v>0</v>
      </c>
    </row>
    <row r="16" spans="1:13" ht="32.25" customHeight="1">
      <c r="A16" s="120">
        <v>2</v>
      </c>
      <c r="B16" s="1" t="s">
        <v>38</v>
      </c>
      <c r="C16" s="2" t="s">
        <v>44</v>
      </c>
      <c r="D16" s="2" t="s">
        <v>47</v>
      </c>
      <c r="E16" s="2">
        <v>1</v>
      </c>
      <c r="F16" s="2" t="s">
        <v>10</v>
      </c>
      <c r="G16" s="44">
        <v>15</v>
      </c>
      <c r="H16" s="44" t="s">
        <v>10</v>
      </c>
      <c r="I16" s="45"/>
      <c r="J16" s="46"/>
      <c r="K16" s="79">
        <v>550</v>
      </c>
      <c r="L16" s="84">
        <f>I16*G16</f>
        <v>0</v>
      </c>
      <c r="M16" s="85">
        <f t="shared" ref="M16:M19" si="0">L16*(1+J16)</f>
        <v>0</v>
      </c>
    </row>
    <row r="17" spans="1:13" ht="31.5" customHeight="1">
      <c r="A17" s="120">
        <v>3</v>
      </c>
      <c r="B17" s="1" t="s">
        <v>39</v>
      </c>
      <c r="C17" s="2" t="s">
        <v>44</v>
      </c>
      <c r="D17" s="2" t="s">
        <v>47</v>
      </c>
      <c r="E17" s="2">
        <v>1</v>
      </c>
      <c r="F17" s="2" t="s">
        <v>10</v>
      </c>
      <c r="G17" s="44">
        <v>1</v>
      </c>
      <c r="H17" s="44" t="s">
        <v>10</v>
      </c>
      <c r="I17" s="45"/>
      <c r="J17" s="46"/>
      <c r="K17" s="79">
        <v>530</v>
      </c>
      <c r="L17" s="84">
        <f>I17*G17</f>
        <v>0</v>
      </c>
      <c r="M17" s="85">
        <f t="shared" si="0"/>
        <v>0</v>
      </c>
    </row>
    <row r="18" spans="1:13" ht="38.25" customHeight="1" thickBot="1">
      <c r="A18" s="120">
        <v>4</v>
      </c>
      <c r="B18" s="1" t="s">
        <v>29</v>
      </c>
      <c r="C18" s="2" t="s">
        <v>46</v>
      </c>
      <c r="D18" s="2" t="s">
        <v>42</v>
      </c>
      <c r="E18" s="2">
        <v>1</v>
      </c>
      <c r="F18" s="2" t="s">
        <v>10</v>
      </c>
      <c r="G18" s="44">
        <v>1</v>
      </c>
      <c r="H18" s="44" t="s">
        <v>10</v>
      </c>
      <c r="I18" s="45"/>
      <c r="J18" s="46"/>
      <c r="K18" s="79">
        <v>2700</v>
      </c>
      <c r="L18" s="80">
        <f>I18*G18</f>
        <v>0</v>
      </c>
      <c r="M18" s="81">
        <f t="shared" si="0"/>
        <v>0</v>
      </c>
    </row>
    <row r="19" spans="1:13" ht="21.75" customHeight="1" thickBot="1">
      <c r="A19" s="118"/>
      <c r="B19" s="11"/>
      <c r="C19" s="36"/>
      <c r="D19" s="36"/>
      <c r="E19" s="36"/>
      <c r="F19" s="36"/>
      <c r="G19" s="110"/>
      <c r="H19" s="110"/>
      <c r="I19" s="39"/>
      <c r="J19" s="51"/>
      <c r="K19" s="59"/>
      <c r="L19" s="168">
        <f>SUM(L15:L18)</f>
        <v>0</v>
      </c>
      <c r="M19" s="165">
        <f t="shared" si="0"/>
        <v>0</v>
      </c>
    </row>
    <row r="20" spans="1:13" ht="33.75" customHeight="1">
      <c r="A20" s="118"/>
      <c r="B20" s="161" t="s">
        <v>63</v>
      </c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</row>
    <row r="21" spans="1:13" ht="17.25" thickBot="1">
      <c r="B21" s="87" t="s">
        <v>71</v>
      </c>
    </row>
    <row r="22" spans="1:13" ht="83.25" customHeight="1" thickBot="1">
      <c r="A22" s="120">
        <v>1</v>
      </c>
      <c r="B22" s="1" t="s">
        <v>37</v>
      </c>
      <c r="C22" s="2" t="s">
        <v>27</v>
      </c>
      <c r="D22" s="2" t="s">
        <v>49</v>
      </c>
      <c r="E22" s="2">
        <v>1</v>
      </c>
      <c r="F22" s="2" t="s">
        <v>10</v>
      </c>
      <c r="G22" s="2">
        <v>20</v>
      </c>
      <c r="H22" s="2" t="s">
        <v>10</v>
      </c>
      <c r="I22" s="45"/>
      <c r="J22" s="46"/>
      <c r="K22" s="47">
        <f>I22*(1+J22)</f>
        <v>0</v>
      </c>
      <c r="L22" s="35">
        <f>I22*G22</f>
        <v>0</v>
      </c>
      <c r="M22" s="35">
        <f>L22*(1+J22)</f>
        <v>0</v>
      </c>
    </row>
    <row r="23" spans="1:13">
      <c r="B23" s="87" t="s">
        <v>73</v>
      </c>
    </row>
    <row r="24" spans="1:13" ht="33">
      <c r="A24" s="16">
        <v>1</v>
      </c>
      <c r="B24" s="1" t="s">
        <v>36</v>
      </c>
      <c r="C24" s="2" t="s">
        <v>48</v>
      </c>
      <c r="D24" s="2" t="s">
        <v>42</v>
      </c>
      <c r="E24" s="48"/>
      <c r="F24" s="48"/>
      <c r="G24" s="44">
        <v>10</v>
      </c>
      <c r="H24" s="2" t="s">
        <v>26</v>
      </c>
      <c r="I24" s="49"/>
      <c r="J24" s="46"/>
      <c r="K24" s="79">
        <f>I24*(1+J24)</f>
        <v>0</v>
      </c>
      <c r="L24" s="47">
        <f>I24*G24</f>
        <v>0</v>
      </c>
      <c r="M24" s="47">
        <f>L24*(1+J24)</f>
        <v>0</v>
      </c>
    </row>
    <row r="25" spans="1:13" ht="64.150000000000006" customHeight="1">
      <c r="A25" s="16">
        <v>2</v>
      </c>
      <c r="B25" s="19" t="s">
        <v>51</v>
      </c>
      <c r="C25" s="2" t="s">
        <v>48</v>
      </c>
      <c r="D25" s="2" t="s">
        <v>52</v>
      </c>
      <c r="E25" s="2">
        <v>1</v>
      </c>
      <c r="F25" s="2" t="s">
        <v>26</v>
      </c>
      <c r="G25" s="44">
        <v>8</v>
      </c>
      <c r="H25" s="2" t="s">
        <v>26</v>
      </c>
      <c r="I25" s="45"/>
      <c r="J25" s="46"/>
      <c r="K25" s="47">
        <f t="shared" ref="K25:K29" si="1">I25*(1+J25)</f>
        <v>0</v>
      </c>
      <c r="L25" s="53">
        <f>G25*I25</f>
        <v>0</v>
      </c>
      <c r="M25" s="53">
        <f>G25*K25</f>
        <v>0</v>
      </c>
    </row>
    <row r="26" spans="1:13" ht="61.9" customHeight="1">
      <c r="B26" s="19" t="s">
        <v>51</v>
      </c>
      <c r="C26" s="2" t="s">
        <v>48</v>
      </c>
      <c r="D26" s="2" t="s">
        <v>56</v>
      </c>
      <c r="E26" s="2">
        <v>1</v>
      </c>
      <c r="F26" s="2" t="s">
        <v>26</v>
      </c>
      <c r="G26" s="44">
        <v>15</v>
      </c>
      <c r="H26" s="2" t="s">
        <v>26</v>
      </c>
      <c r="I26" s="45"/>
      <c r="J26" s="46"/>
      <c r="K26" s="47">
        <f t="shared" si="1"/>
        <v>0</v>
      </c>
      <c r="L26" s="47">
        <f>G26*I26</f>
        <v>0</v>
      </c>
      <c r="M26" s="47">
        <f>G26*K26</f>
        <v>0</v>
      </c>
    </row>
    <row r="27" spans="1:13" ht="61.9" customHeight="1">
      <c r="B27" s="19" t="s">
        <v>51</v>
      </c>
      <c r="C27" s="2" t="s">
        <v>48</v>
      </c>
      <c r="D27" s="2" t="s">
        <v>53</v>
      </c>
      <c r="E27" s="2">
        <v>1</v>
      </c>
      <c r="F27" s="2" t="s">
        <v>26</v>
      </c>
      <c r="G27" s="44">
        <v>15</v>
      </c>
      <c r="H27" s="2" t="s">
        <v>26</v>
      </c>
      <c r="I27" s="45"/>
      <c r="J27" s="46"/>
      <c r="K27" s="47">
        <f t="shared" si="1"/>
        <v>0</v>
      </c>
      <c r="L27" s="47">
        <f>G27*I27</f>
        <v>0</v>
      </c>
      <c r="M27" s="47">
        <f>G27*K27</f>
        <v>0</v>
      </c>
    </row>
    <row r="28" spans="1:13" ht="99">
      <c r="B28" s="19" t="s">
        <v>51</v>
      </c>
      <c r="C28" s="2" t="s">
        <v>48</v>
      </c>
      <c r="D28" s="2" t="s">
        <v>54</v>
      </c>
      <c r="E28" s="2">
        <v>1</v>
      </c>
      <c r="F28" s="2" t="s">
        <v>26</v>
      </c>
      <c r="G28" s="44">
        <v>15</v>
      </c>
      <c r="H28" s="2" t="s">
        <v>26</v>
      </c>
      <c r="I28" s="45"/>
      <c r="J28" s="46"/>
      <c r="K28" s="47">
        <f t="shared" si="1"/>
        <v>0</v>
      </c>
      <c r="L28" s="47">
        <f>G28*I28</f>
        <v>0</v>
      </c>
      <c r="M28" s="47">
        <f>G28*K28</f>
        <v>0</v>
      </c>
    </row>
    <row r="29" spans="1:13" ht="99.75" thickBot="1">
      <c r="B29" s="19" t="s">
        <v>51</v>
      </c>
      <c r="C29" s="2" t="s">
        <v>48</v>
      </c>
      <c r="D29" s="2" t="s">
        <v>55</v>
      </c>
      <c r="E29" s="2">
        <v>1</v>
      </c>
      <c r="F29" s="2" t="s">
        <v>26</v>
      </c>
      <c r="G29" s="44">
        <v>8</v>
      </c>
      <c r="H29" s="2" t="s">
        <v>26</v>
      </c>
      <c r="I29" s="45"/>
      <c r="J29" s="46"/>
      <c r="K29" s="47">
        <f t="shared" si="1"/>
        <v>0</v>
      </c>
      <c r="L29" s="167">
        <f>G29*I29</f>
        <v>0</v>
      </c>
      <c r="M29" s="167">
        <f>G29*K29</f>
        <v>0</v>
      </c>
    </row>
    <row r="30" spans="1:13" ht="17.25" thickBot="1">
      <c r="B30" s="166"/>
      <c r="C30" s="36"/>
      <c r="D30" s="36"/>
      <c r="E30" s="36"/>
      <c r="F30" s="36"/>
      <c r="G30" s="110"/>
      <c r="H30" s="36"/>
      <c r="I30" s="39"/>
      <c r="J30" s="51"/>
      <c r="K30" s="60" t="s">
        <v>84</v>
      </c>
      <c r="L30" s="168">
        <f>SUM(L24:L29)</f>
        <v>0</v>
      </c>
      <c r="M30" s="169">
        <f>SUM(M24:M29)</f>
        <v>0</v>
      </c>
    </row>
    <row r="31" spans="1:13" ht="17.25" thickBot="1">
      <c r="B31" s="86" t="s">
        <v>72</v>
      </c>
      <c r="C31" s="50"/>
      <c r="D31" s="50"/>
      <c r="E31" s="36"/>
      <c r="F31" s="36"/>
      <c r="G31" s="36"/>
      <c r="H31" s="36"/>
      <c r="I31" s="50"/>
      <c r="J31" s="51"/>
    </row>
    <row r="32" spans="1:13" ht="182.25" thickBot="1">
      <c r="B32" s="16" t="s">
        <v>64</v>
      </c>
      <c r="C32" s="29" t="s">
        <v>41</v>
      </c>
      <c r="D32" s="29" t="s">
        <v>42</v>
      </c>
      <c r="E32" s="2">
        <v>2</v>
      </c>
      <c r="F32" s="2" t="s">
        <v>65</v>
      </c>
      <c r="G32" s="44">
        <v>10</v>
      </c>
      <c r="H32" s="2" t="s">
        <v>21</v>
      </c>
      <c r="I32" s="45"/>
      <c r="J32" s="46"/>
      <c r="K32" s="47">
        <f t="shared" ref="K32" si="2">I32*(1+J32)</f>
        <v>0</v>
      </c>
      <c r="L32" s="35">
        <f>G32*I32</f>
        <v>0</v>
      </c>
      <c r="M32" s="35">
        <f>L32*(1+J32)</f>
        <v>0</v>
      </c>
    </row>
    <row r="33" spans="1:13" ht="17.25" thickBot="1">
      <c r="A33" s="52"/>
      <c r="B33" s="96" t="s">
        <v>57</v>
      </c>
      <c r="C33" s="97"/>
      <c r="D33" s="5"/>
      <c r="G33" s="3"/>
      <c r="I33" s="3"/>
      <c r="J33" s="6"/>
      <c r="K33" s="6"/>
      <c r="L33" s="6"/>
      <c r="M33" s="6"/>
    </row>
    <row r="34" spans="1:13">
      <c r="A34" s="146">
        <v>1</v>
      </c>
      <c r="B34" s="129" t="s">
        <v>28</v>
      </c>
      <c r="C34" s="130"/>
      <c r="D34" s="133" t="s">
        <v>10</v>
      </c>
      <c r="E34" s="137"/>
      <c r="F34" s="139"/>
      <c r="G34" s="133">
        <v>30</v>
      </c>
      <c r="H34" s="141" t="s">
        <v>26</v>
      </c>
      <c r="I34" s="134"/>
      <c r="J34" s="143"/>
      <c r="K34" s="144">
        <f>I34*(1+J34)</f>
        <v>0</v>
      </c>
      <c r="L34" s="177">
        <f>G34*I34</f>
        <v>0</v>
      </c>
      <c r="M34" s="179">
        <f>L34*(1+J34)</f>
        <v>0</v>
      </c>
    </row>
    <row r="35" spans="1:13">
      <c r="A35" s="147"/>
      <c r="B35" s="131"/>
      <c r="C35" s="132"/>
      <c r="D35" s="133"/>
      <c r="E35" s="138"/>
      <c r="F35" s="140"/>
      <c r="G35" s="133"/>
      <c r="H35" s="142"/>
      <c r="I35" s="134"/>
      <c r="J35" s="143"/>
      <c r="K35" s="145"/>
      <c r="L35" s="178"/>
      <c r="M35" s="180"/>
    </row>
    <row r="36" spans="1:13">
      <c r="A36" s="146">
        <v>2</v>
      </c>
      <c r="B36" s="129" t="s">
        <v>86</v>
      </c>
      <c r="C36" s="148"/>
      <c r="D36" s="133" t="s">
        <v>10</v>
      </c>
      <c r="E36" s="139"/>
      <c r="F36" s="139"/>
      <c r="G36" s="133">
        <v>10</v>
      </c>
      <c r="H36" s="141" t="s">
        <v>26</v>
      </c>
      <c r="I36" s="134"/>
      <c r="J36" s="143"/>
      <c r="K36" s="144">
        <f>I36*(1+J36)</f>
        <v>0</v>
      </c>
      <c r="L36" s="181">
        <f>G36*I36</f>
        <v>0</v>
      </c>
      <c r="M36" s="182">
        <f t="shared" ref="M36" si="3">L36*(1+J36)</f>
        <v>0</v>
      </c>
    </row>
    <row r="37" spans="1:13">
      <c r="A37" s="147"/>
      <c r="B37" s="149"/>
      <c r="C37" s="150"/>
      <c r="D37" s="133"/>
      <c r="E37" s="140"/>
      <c r="F37" s="140"/>
      <c r="G37" s="133"/>
      <c r="H37" s="142"/>
      <c r="I37" s="134"/>
      <c r="J37" s="151"/>
      <c r="K37" s="145"/>
      <c r="L37" s="178"/>
      <c r="M37" s="180"/>
    </row>
    <row r="38" spans="1:13" ht="17.25" thickBot="1">
      <c r="A38" s="122">
        <v>3</v>
      </c>
      <c r="B38" s="135" t="s">
        <v>59</v>
      </c>
      <c r="C38" s="136"/>
      <c r="D38" s="8" t="s">
        <v>10</v>
      </c>
      <c r="E38" s="48"/>
      <c r="F38" s="48"/>
      <c r="G38" s="8">
        <v>40</v>
      </c>
      <c r="H38" s="2" t="s">
        <v>26</v>
      </c>
      <c r="I38" s="54"/>
      <c r="J38" s="55"/>
      <c r="K38" s="79">
        <f>I38*(1+J38)</f>
        <v>0</v>
      </c>
      <c r="L38" s="80">
        <f>I38*G38</f>
        <v>0</v>
      </c>
      <c r="M38" s="81">
        <f>L38*(1+J38)</f>
        <v>0</v>
      </c>
    </row>
    <row r="39" spans="1:13" ht="17.25" thickBot="1">
      <c r="A39" s="10"/>
      <c r="B39" s="176"/>
      <c r="C39" s="125"/>
      <c r="D39" s="4"/>
      <c r="E39" s="50"/>
      <c r="F39" s="50"/>
      <c r="G39" s="4"/>
      <c r="H39" s="36"/>
      <c r="I39" s="171"/>
      <c r="J39" s="172"/>
      <c r="K39" s="60" t="s">
        <v>84</v>
      </c>
      <c r="L39" s="168">
        <f>SUM(L34:L38)</f>
        <v>0</v>
      </c>
      <c r="M39" s="169">
        <f>SUM(M34:M38)</f>
        <v>0</v>
      </c>
    </row>
    <row r="40" spans="1:13" ht="33.75" thickBot="1">
      <c r="A40" s="52"/>
      <c r="B40" s="94" t="s">
        <v>58</v>
      </c>
      <c r="C40" s="186"/>
      <c r="D40" s="7"/>
      <c r="G40" s="7"/>
      <c r="I40" s="3"/>
      <c r="J40" s="6"/>
      <c r="K40" s="6"/>
      <c r="L40" s="6"/>
      <c r="M40" s="6"/>
    </row>
    <row r="41" spans="1:13" ht="69.75" customHeight="1">
      <c r="A41" s="122">
        <v>1</v>
      </c>
      <c r="B41" s="135" t="s">
        <v>60</v>
      </c>
      <c r="C41" s="185"/>
      <c r="D41" s="8" t="s">
        <v>10</v>
      </c>
      <c r="E41" s="48"/>
      <c r="F41" s="48"/>
      <c r="G41" s="8">
        <v>5</v>
      </c>
      <c r="H41" s="2" t="s">
        <v>26</v>
      </c>
      <c r="I41" s="54"/>
      <c r="J41" s="55"/>
      <c r="K41" s="79">
        <f>I41*(1+J41)</f>
        <v>0</v>
      </c>
      <c r="L41" s="82">
        <f>G41*I41</f>
        <v>0</v>
      </c>
      <c r="M41" s="83">
        <f>L41*(1+J41)</f>
        <v>0</v>
      </c>
    </row>
    <row r="42" spans="1:13" ht="74.25" customHeight="1">
      <c r="A42" s="122">
        <v>2</v>
      </c>
      <c r="B42" s="135" t="s">
        <v>66</v>
      </c>
      <c r="C42" s="135"/>
      <c r="D42" s="8" t="s">
        <v>10</v>
      </c>
      <c r="E42" s="48"/>
      <c r="F42" s="48"/>
      <c r="G42" s="8">
        <v>25</v>
      </c>
      <c r="H42" s="2" t="s">
        <v>26</v>
      </c>
      <c r="I42" s="54"/>
      <c r="J42" s="55"/>
      <c r="K42" s="79">
        <f t="shared" ref="K42:K43" si="4">I42*(1+J42)</f>
        <v>0</v>
      </c>
      <c r="L42" s="84">
        <f>G42*I42</f>
        <v>0</v>
      </c>
      <c r="M42" s="85">
        <f>L42*(1+J42)</f>
        <v>0</v>
      </c>
    </row>
    <row r="43" spans="1:13" ht="101.25" customHeight="1" thickBot="1">
      <c r="A43" s="122">
        <v>3</v>
      </c>
      <c r="B43" s="128" t="s">
        <v>61</v>
      </c>
      <c r="C43" s="128"/>
      <c r="D43" s="8" t="s">
        <v>10</v>
      </c>
      <c r="E43" s="48"/>
      <c r="F43" s="48"/>
      <c r="G43" s="9">
        <v>25</v>
      </c>
      <c r="H43" s="2" t="s">
        <v>26</v>
      </c>
      <c r="I43" s="54"/>
      <c r="J43" s="55"/>
      <c r="K43" s="79">
        <f t="shared" si="4"/>
        <v>0</v>
      </c>
      <c r="L43" s="80">
        <f>G43*I43</f>
        <v>0</v>
      </c>
      <c r="M43" s="81">
        <f t="shared" ref="M43" si="5">L43*(1+J43)</f>
        <v>0</v>
      </c>
    </row>
    <row r="44" spans="1:13" ht="17.25" thickBot="1">
      <c r="A44" s="10"/>
      <c r="B44" s="170"/>
      <c r="C44" s="170"/>
      <c r="D44" s="4"/>
      <c r="E44" s="50"/>
      <c r="F44" s="50"/>
      <c r="G44" s="12"/>
      <c r="H44" s="36"/>
      <c r="I44" s="171"/>
      <c r="J44" s="172"/>
      <c r="K44" s="60" t="s">
        <v>84</v>
      </c>
      <c r="L44" s="168">
        <f>SUM(L41:L43)</f>
        <v>0</v>
      </c>
      <c r="M44" s="169">
        <f>SUM(M41:M43)</f>
        <v>0</v>
      </c>
    </row>
    <row r="45" spans="1:13" ht="17.25" thickBot="1">
      <c r="A45" s="116"/>
      <c r="B45" s="93" t="s">
        <v>74</v>
      </c>
      <c r="C45" s="95"/>
      <c r="D45" s="36"/>
      <c r="G45" s="37"/>
      <c r="I45" s="36"/>
      <c r="J45" s="58"/>
      <c r="K45" s="11"/>
      <c r="L45" s="110"/>
      <c r="M45" s="36"/>
    </row>
    <row r="46" spans="1:13" ht="38.25" customHeight="1" thickBot="1">
      <c r="A46" s="122">
        <v>1</v>
      </c>
      <c r="B46" s="183" t="s">
        <v>31</v>
      </c>
      <c r="C46" s="184"/>
      <c r="D46" s="8" t="s">
        <v>6</v>
      </c>
      <c r="E46" s="48"/>
      <c r="F46" s="48"/>
      <c r="G46" s="9">
        <v>15</v>
      </c>
      <c r="H46" s="2" t="s">
        <v>26</v>
      </c>
      <c r="I46" s="54"/>
      <c r="J46" s="55"/>
      <c r="K46" s="47">
        <f>I46*(J46+J46)</f>
        <v>0</v>
      </c>
      <c r="L46" s="56">
        <f>G46*I46</f>
        <v>0</v>
      </c>
      <c r="M46" s="56">
        <f>L46*(1+J46)</f>
        <v>0</v>
      </c>
    </row>
    <row r="47" spans="1:13" ht="17.25" thickBot="1">
      <c r="A47" s="123"/>
      <c r="B47" s="94" t="s">
        <v>75</v>
      </c>
      <c r="C47" s="95"/>
      <c r="D47" s="13"/>
      <c r="G47" s="61"/>
      <c r="I47" s="36"/>
      <c r="J47" s="61"/>
      <c r="K47" s="13"/>
      <c r="L47" s="111"/>
      <c r="M47" s="111"/>
    </row>
    <row r="48" spans="1:13" ht="17.25" thickBot="1">
      <c r="A48" s="18">
        <v>1</v>
      </c>
      <c r="B48" s="128" t="s">
        <v>11</v>
      </c>
      <c r="C48" s="128"/>
      <c r="D48" s="8" t="s">
        <v>6</v>
      </c>
      <c r="E48" s="48"/>
      <c r="F48" s="48"/>
      <c r="G48" s="9">
        <v>18</v>
      </c>
      <c r="H48" s="2" t="s">
        <v>26</v>
      </c>
      <c r="I48" s="54"/>
      <c r="J48" s="55"/>
      <c r="K48" s="47">
        <f>I48*(1+J48)</f>
        <v>0</v>
      </c>
      <c r="L48" s="56">
        <f>I48*G48</f>
        <v>0</v>
      </c>
      <c r="M48" s="56">
        <f>G48*K48</f>
        <v>0</v>
      </c>
    </row>
    <row r="49" spans="1:13" ht="17.25" thickBot="1">
      <c r="A49" s="17"/>
      <c r="B49" s="94" t="s">
        <v>76</v>
      </c>
      <c r="C49" s="90"/>
      <c r="D49" s="4"/>
      <c r="G49" s="12"/>
      <c r="I49" s="36"/>
      <c r="J49" s="59"/>
      <c r="K49" s="62"/>
      <c r="L49" s="60"/>
      <c r="M49" s="60"/>
    </row>
    <row r="50" spans="1:13" ht="86.25" customHeight="1" thickBot="1">
      <c r="A50" s="10"/>
      <c r="B50" s="128" t="s">
        <v>62</v>
      </c>
      <c r="C50" s="128"/>
      <c r="D50" s="9" t="s">
        <v>10</v>
      </c>
      <c r="E50" s="48"/>
      <c r="F50" s="48"/>
      <c r="G50" s="9">
        <v>15</v>
      </c>
      <c r="H50" s="2" t="s">
        <v>26</v>
      </c>
      <c r="I50" s="63"/>
      <c r="J50" s="55"/>
      <c r="K50" s="47">
        <f t="shared" ref="K50:K52" si="6">I50*(1+J50)</f>
        <v>0</v>
      </c>
      <c r="L50" s="64">
        <f>I50*G50</f>
        <v>0</v>
      </c>
      <c r="M50" s="65">
        <f>G50*K50</f>
        <v>0</v>
      </c>
    </row>
    <row r="51" spans="1:13" ht="17.25" thickBot="1">
      <c r="A51" s="10"/>
      <c r="B51" s="94" t="s">
        <v>77</v>
      </c>
      <c r="C51" s="90"/>
      <c r="D51" s="57"/>
      <c r="G51" s="3"/>
      <c r="I51" s="57"/>
      <c r="J51" s="6"/>
      <c r="K51" s="57"/>
      <c r="L51" s="3"/>
      <c r="M51" s="3"/>
    </row>
    <row r="52" spans="1:13" ht="24.75" customHeight="1" thickBot="1">
      <c r="A52" s="10"/>
      <c r="B52" s="128" t="s">
        <v>30</v>
      </c>
      <c r="C52" s="128"/>
      <c r="D52" s="9" t="s">
        <v>6</v>
      </c>
      <c r="E52" s="48"/>
      <c r="F52" s="48"/>
      <c r="G52" s="9">
        <v>3</v>
      </c>
      <c r="H52" s="78" t="s">
        <v>83</v>
      </c>
      <c r="I52" s="63"/>
      <c r="J52" s="55"/>
      <c r="K52" s="47">
        <f t="shared" si="6"/>
        <v>0</v>
      </c>
      <c r="L52" s="64">
        <f>I52*G52</f>
        <v>0</v>
      </c>
      <c r="M52" s="65">
        <f>G52*K52</f>
        <v>0</v>
      </c>
    </row>
    <row r="53" spans="1:13" ht="17.25" thickBot="1">
      <c r="A53" s="116"/>
      <c r="B53" s="87" t="s">
        <v>78</v>
      </c>
      <c r="C53" s="25"/>
      <c r="D53" s="25"/>
      <c r="E53" s="26"/>
      <c r="F53" s="27"/>
      <c r="G53" s="28"/>
      <c r="H53" s="27"/>
      <c r="I53" s="28"/>
      <c r="J53" s="27"/>
      <c r="K53" s="66"/>
      <c r="L53" s="112"/>
      <c r="M53" s="113"/>
    </row>
    <row r="54" spans="1:13" ht="50.25" thickBot="1">
      <c r="A54" s="18">
        <v>1</v>
      </c>
      <c r="B54" s="14" t="s">
        <v>32</v>
      </c>
      <c r="C54" s="29" t="s">
        <v>33</v>
      </c>
      <c r="D54" s="29" t="s">
        <v>50</v>
      </c>
      <c r="E54" s="30">
        <v>1</v>
      </c>
      <c r="F54" s="29"/>
      <c r="G54" s="31">
        <v>15</v>
      </c>
      <c r="H54" s="29" t="s">
        <v>6</v>
      </c>
      <c r="I54" s="29"/>
      <c r="J54" s="55"/>
      <c r="K54" s="47">
        <f>I54*(I54+J54)</f>
        <v>0</v>
      </c>
      <c r="L54" s="64">
        <f>I54*G54</f>
        <v>0</v>
      </c>
      <c r="M54" s="65">
        <f>G54*K54</f>
        <v>0</v>
      </c>
    </row>
    <row r="56" spans="1:13">
      <c r="L56" s="114"/>
    </row>
    <row r="77" spans="11:13">
      <c r="K77" s="187" t="s">
        <v>87</v>
      </c>
      <c r="L77" s="187"/>
      <c r="M77" s="187"/>
    </row>
    <row r="78" spans="11:13">
      <c r="L78" s="13" t="s">
        <v>85</v>
      </c>
    </row>
  </sheetData>
  <mergeCells count="44">
    <mergeCell ref="K77:M77"/>
    <mergeCell ref="L34:L35"/>
    <mergeCell ref="M34:M35"/>
    <mergeCell ref="L36:L37"/>
    <mergeCell ref="M36:M37"/>
    <mergeCell ref="G1:G2"/>
    <mergeCell ref="H1:H2"/>
    <mergeCell ref="I2:M2"/>
    <mergeCell ref="A1:A2"/>
    <mergeCell ref="B1:B2"/>
    <mergeCell ref="C1:C2"/>
    <mergeCell ref="D1:D2"/>
    <mergeCell ref="E1:E2"/>
    <mergeCell ref="F1:F2"/>
    <mergeCell ref="B13:K13"/>
    <mergeCell ref="B20:M20"/>
    <mergeCell ref="J34:J35"/>
    <mergeCell ref="K34:K35"/>
    <mergeCell ref="A34:A35"/>
    <mergeCell ref="D34:D35"/>
    <mergeCell ref="A36:A37"/>
    <mergeCell ref="B36:C37"/>
    <mergeCell ref="D36:D37"/>
    <mergeCell ref="G36:G37"/>
    <mergeCell ref="I36:I37"/>
    <mergeCell ref="J36:J37"/>
    <mergeCell ref="K36:K37"/>
    <mergeCell ref="H36:H37"/>
    <mergeCell ref="B50:C50"/>
    <mergeCell ref="B52:C52"/>
    <mergeCell ref="B34:C35"/>
    <mergeCell ref="G34:G35"/>
    <mergeCell ref="I34:I35"/>
    <mergeCell ref="B38:C38"/>
    <mergeCell ref="B41:C41"/>
    <mergeCell ref="B42:C42"/>
    <mergeCell ref="B43:C43"/>
    <mergeCell ref="B46:C46"/>
    <mergeCell ref="B48:C48"/>
    <mergeCell ref="E34:E35"/>
    <mergeCell ref="E36:E37"/>
    <mergeCell ref="F34:F35"/>
    <mergeCell ref="F36:F37"/>
    <mergeCell ref="H34:H35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  <headerFooter>
    <oddHeader>&amp;L&amp;"Arial CE,Pogrubiony"Sprawa nr 27/2023&amp;R&amp;"Arial Narrow,Pogrubiony"&amp;11załącznik nr  2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Hemostatyki wycena</vt:lpstr>
      <vt:lpstr>'Hemostatyki wycena'!n</vt:lpstr>
      <vt:lpstr>'Hemostatyki wycena'!Obszar_wydruku</vt:lpstr>
      <vt:lpstr>'Hemostatyki wycena'!Print_Area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Harężlak</dc:creator>
  <cp:lastModifiedBy>User2</cp:lastModifiedBy>
  <cp:lastPrinted>2023-03-14T08:45:42Z</cp:lastPrinted>
  <dcterms:created xsi:type="dcterms:W3CDTF">2020-11-30T09:36:02Z</dcterms:created>
  <dcterms:modified xsi:type="dcterms:W3CDTF">2023-03-14T08:46:40Z</dcterms:modified>
</cp:coreProperties>
</file>