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50" windowWidth="24660" windowHeight="12030"/>
  </bookViews>
  <sheets>
    <sheet name="Arkusz2" sheetId="2" r:id="rId1"/>
  </sheets>
  <calcPr calcId="145621"/>
</workbook>
</file>

<file path=xl/calcChain.xml><?xml version="1.0" encoding="utf-8"?>
<calcChain xmlns="http://schemas.openxmlformats.org/spreadsheetml/2006/main">
  <c r="G10" i="2" l="1"/>
  <c r="J10" i="2" s="1"/>
  <c r="G116" i="2"/>
  <c r="J116" i="2" s="1"/>
  <c r="G117" i="2"/>
  <c r="J117" i="2" s="1"/>
  <c r="G118" i="2"/>
  <c r="J118" i="2" s="1"/>
  <c r="G119" i="2"/>
  <c r="G120" i="2"/>
  <c r="J120" i="2" s="1"/>
  <c r="G121" i="2"/>
  <c r="J121" i="2" s="1"/>
  <c r="G122" i="2"/>
  <c r="J122" i="2" s="1"/>
  <c r="G123" i="2"/>
  <c r="J123" i="2" s="1"/>
  <c r="G124" i="2"/>
  <c r="J124" i="2" s="1"/>
  <c r="G125" i="2"/>
  <c r="J125" i="2" s="1"/>
  <c r="G126" i="2"/>
  <c r="J126" i="2" s="1"/>
  <c r="G127" i="2"/>
  <c r="G128" i="2"/>
  <c r="J128" i="2" s="1"/>
  <c r="G129" i="2"/>
  <c r="J129" i="2" s="1"/>
  <c r="G130" i="2"/>
  <c r="J130" i="2" s="1"/>
  <c r="G106" i="2"/>
  <c r="J106" i="2" s="1"/>
  <c r="G107" i="2"/>
  <c r="J107" i="2" s="1"/>
  <c r="G108" i="2"/>
  <c r="J108" i="2" s="1"/>
  <c r="G109" i="2"/>
  <c r="J109" i="2" s="1"/>
  <c r="G110" i="2"/>
  <c r="G111" i="2"/>
  <c r="J111" i="2" s="1"/>
  <c r="G112" i="2"/>
  <c r="J112" i="2" s="1"/>
  <c r="G113" i="2"/>
  <c r="J113" i="2" s="1"/>
  <c r="G114" i="2"/>
  <c r="G115" i="2"/>
  <c r="J115" i="2" s="1"/>
  <c r="G101" i="2"/>
  <c r="J101" i="2" s="1"/>
  <c r="G102" i="2"/>
  <c r="J102" i="2" s="1"/>
  <c r="G103" i="2"/>
  <c r="J103" i="2" s="1"/>
  <c r="G104" i="2"/>
  <c r="J104" i="2" s="1"/>
  <c r="G105" i="2"/>
  <c r="J105" i="2" s="1"/>
  <c r="G96" i="2"/>
  <c r="J96" i="2" s="1"/>
  <c r="G97" i="2"/>
  <c r="J97" i="2" s="1"/>
  <c r="G98" i="2"/>
  <c r="J98" i="2" s="1"/>
  <c r="G99" i="2"/>
  <c r="J99" i="2" s="1"/>
  <c r="G100" i="2"/>
  <c r="J100" i="2" s="1"/>
  <c r="G89" i="2"/>
  <c r="J89" i="2" s="1"/>
  <c r="G90" i="2"/>
  <c r="J90" i="2" s="1"/>
  <c r="G91" i="2"/>
  <c r="J91" i="2" s="1"/>
  <c r="G92" i="2"/>
  <c r="J92" i="2" s="1"/>
  <c r="G93" i="2"/>
  <c r="J93" i="2" s="1"/>
  <c r="G94" i="2"/>
  <c r="J94" i="2" s="1"/>
  <c r="G95" i="2"/>
  <c r="J95" i="2" s="1"/>
  <c r="G83" i="2"/>
  <c r="J83" i="2" s="1"/>
  <c r="G84" i="2"/>
  <c r="J84" i="2" s="1"/>
  <c r="G85" i="2"/>
  <c r="J85" i="2" s="1"/>
  <c r="G86" i="2"/>
  <c r="J86" i="2" s="1"/>
  <c r="G87" i="2"/>
  <c r="J87" i="2" s="1"/>
  <c r="G88" i="2"/>
  <c r="J88" i="2" s="1"/>
  <c r="I198" i="2"/>
  <c r="I199" i="2"/>
  <c r="I200" i="2"/>
  <c r="G34" i="2"/>
  <c r="G35" i="2"/>
  <c r="I205" i="2"/>
  <c r="G205" i="2"/>
  <c r="J205" i="2" s="1"/>
  <c r="I204" i="2"/>
  <c r="G204" i="2"/>
  <c r="J204" i="2" s="1"/>
  <c r="G199" i="2"/>
  <c r="J199" i="2" s="1"/>
  <c r="G198" i="2"/>
  <c r="J198" i="2" s="1"/>
  <c r="I190" i="2"/>
  <c r="I191" i="2"/>
  <c r="I192" i="2"/>
  <c r="I193" i="2"/>
  <c r="I194" i="2"/>
  <c r="I195" i="2"/>
  <c r="I196" i="2"/>
  <c r="I197" i="2"/>
  <c r="G189" i="2"/>
  <c r="J189" i="2" s="1"/>
  <c r="G190" i="2"/>
  <c r="J190" i="2" s="1"/>
  <c r="G191" i="2"/>
  <c r="J191" i="2" s="1"/>
  <c r="G192" i="2"/>
  <c r="J192" i="2" s="1"/>
  <c r="G193" i="2"/>
  <c r="J193" i="2" s="1"/>
  <c r="G194" i="2"/>
  <c r="J194" i="2" s="1"/>
  <c r="G195" i="2"/>
  <c r="J195" i="2" s="1"/>
  <c r="G196" i="2"/>
  <c r="J196" i="2" s="1"/>
  <c r="G197" i="2"/>
  <c r="J197" i="2" s="1"/>
  <c r="G200" i="2"/>
  <c r="J200" i="2" s="1"/>
  <c r="I189" i="2"/>
  <c r="I188" i="2"/>
  <c r="G188" i="2"/>
  <c r="J188" i="2" s="1"/>
  <c r="I187" i="2"/>
  <c r="G187" i="2"/>
  <c r="J187" i="2" s="1"/>
  <c r="I186" i="2"/>
  <c r="G186" i="2"/>
  <c r="J186" i="2" s="1"/>
  <c r="I185" i="2"/>
  <c r="G185" i="2"/>
  <c r="J185" i="2" s="1"/>
  <c r="I184" i="2"/>
  <c r="G184" i="2"/>
  <c r="J184" i="2" s="1"/>
  <c r="I183" i="2"/>
  <c r="G183" i="2"/>
  <c r="J183" i="2" s="1"/>
  <c r="I182" i="2"/>
  <c r="G182" i="2"/>
  <c r="J182" i="2" s="1"/>
  <c r="I181" i="2"/>
  <c r="G181" i="2"/>
  <c r="J181" i="2" s="1"/>
  <c r="I180" i="2"/>
  <c r="G180" i="2"/>
  <c r="J180" i="2" s="1"/>
  <c r="I179" i="2"/>
  <c r="G179" i="2"/>
  <c r="J179" i="2" s="1"/>
  <c r="I178" i="2"/>
  <c r="G178" i="2"/>
  <c r="J178" i="2" s="1"/>
  <c r="I177" i="2"/>
  <c r="G177" i="2"/>
  <c r="J177" i="2" s="1"/>
  <c r="I176" i="2"/>
  <c r="G176" i="2"/>
  <c r="J176" i="2" s="1"/>
  <c r="I175" i="2"/>
  <c r="G175" i="2"/>
  <c r="J175" i="2" s="1"/>
  <c r="I174" i="2"/>
  <c r="G174" i="2"/>
  <c r="J174" i="2" s="1"/>
  <c r="I173" i="2"/>
  <c r="G173" i="2"/>
  <c r="J173" i="2" s="1"/>
  <c r="I172" i="2"/>
  <c r="G172" i="2"/>
  <c r="J172" i="2" s="1"/>
  <c r="I171" i="2"/>
  <c r="G171" i="2"/>
  <c r="J171" i="2" s="1"/>
  <c r="I170" i="2"/>
  <c r="G170" i="2"/>
  <c r="J170" i="2" s="1"/>
  <c r="I169" i="2"/>
  <c r="G169" i="2"/>
  <c r="J169" i="2" s="1"/>
  <c r="I168" i="2"/>
  <c r="G168" i="2"/>
  <c r="J168" i="2" s="1"/>
  <c r="I167" i="2"/>
  <c r="G167" i="2"/>
  <c r="J167" i="2" s="1"/>
  <c r="I166" i="2"/>
  <c r="G166" i="2"/>
  <c r="J166" i="2" s="1"/>
  <c r="I165" i="2"/>
  <c r="G165" i="2"/>
  <c r="J165" i="2" s="1"/>
  <c r="I164" i="2"/>
  <c r="G164" i="2"/>
  <c r="J164" i="2" s="1"/>
  <c r="I163" i="2"/>
  <c r="G163" i="2"/>
  <c r="J163" i="2" s="1"/>
  <c r="I162" i="2"/>
  <c r="G162" i="2"/>
  <c r="J162" i="2" s="1"/>
  <c r="I161" i="2"/>
  <c r="G161" i="2"/>
  <c r="J161" i="2" s="1"/>
  <c r="I160" i="2"/>
  <c r="G160" i="2"/>
  <c r="J160" i="2" s="1"/>
  <c r="I159" i="2"/>
  <c r="G159" i="2"/>
  <c r="J159" i="2" s="1"/>
  <c r="I158" i="2"/>
  <c r="G158" i="2"/>
  <c r="J158" i="2" s="1"/>
  <c r="I157" i="2"/>
  <c r="G157" i="2"/>
  <c r="J157" i="2" s="1"/>
  <c r="I156" i="2"/>
  <c r="G156" i="2"/>
  <c r="J156" i="2" s="1"/>
  <c r="I155" i="2"/>
  <c r="G155" i="2"/>
  <c r="J155" i="2" s="1"/>
  <c r="I154" i="2"/>
  <c r="G154" i="2"/>
  <c r="J154" i="2" s="1"/>
  <c r="I153" i="2"/>
  <c r="G153" i="2"/>
  <c r="J153" i="2" s="1"/>
  <c r="I152" i="2"/>
  <c r="G152" i="2"/>
  <c r="J152" i="2" s="1"/>
  <c r="I151" i="2"/>
  <c r="G151" i="2"/>
  <c r="J151" i="2" s="1"/>
  <c r="I150" i="2"/>
  <c r="G150" i="2"/>
  <c r="J150" i="2" s="1"/>
  <c r="I149" i="2"/>
  <c r="G149" i="2"/>
  <c r="J149" i="2" s="1"/>
  <c r="I148" i="2"/>
  <c r="G148" i="2"/>
  <c r="I147" i="2"/>
  <c r="G147" i="2"/>
  <c r="J147" i="2" s="1"/>
  <c r="I146" i="2"/>
  <c r="G146" i="2"/>
  <c r="J146" i="2" s="1"/>
  <c r="I145" i="2"/>
  <c r="G145" i="2"/>
  <c r="J145" i="2" s="1"/>
  <c r="I144" i="2"/>
  <c r="G144" i="2"/>
  <c r="J144" i="2" s="1"/>
  <c r="I143" i="2"/>
  <c r="G143" i="2"/>
  <c r="J143" i="2" s="1"/>
  <c r="I142" i="2"/>
  <c r="G142" i="2"/>
  <c r="J142" i="2" s="1"/>
  <c r="J127" i="2"/>
  <c r="J114" i="2"/>
  <c r="J119" i="2"/>
  <c r="J110" i="2"/>
  <c r="G82" i="2"/>
  <c r="J82" i="2" s="1"/>
  <c r="G78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96" i="2"/>
  <c r="I97" i="2"/>
  <c r="I98" i="2"/>
  <c r="I99" i="2"/>
  <c r="I100" i="2"/>
  <c r="I101" i="2"/>
  <c r="I102" i="2"/>
  <c r="I103" i="2"/>
  <c r="I91" i="2"/>
  <c r="I92" i="2"/>
  <c r="I93" i="2"/>
  <c r="I94" i="2"/>
  <c r="I95" i="2"/>
  <c r="I83" i="2"/>
  <c r="I84" i="2"/>
  <c r="I85" i="2"/>
  <c r="I86" i="2"/>
  <c r="I87" i="2"/>
  <c r="I88" i="2"/>
  <c r="I89" i="2"/>
  <c r="I90" i="2"/>
  <c r="I82" i="2"/>
  <c r="G131" i="2" l="1"/>
  <c r="J131" i="2"/>
  <c r="J206" i="2"/>
  <c r="G206" i="2"/>
  <c r="G201" i="2"/>
  <c r="J148" i="2"/>
  <c r="J201" i="2" s="1"/>
  <c r="I78" i="2"/>
  <c r="I67" i="2"/>
  <c r="I65" i="2"/>
  <c r="I66" i="2"/>
  <c r="I63" i="2"/>
  <c r="I64" i="2"/>
  <c r="I62" i="2"/>
  <c r="I58" i="2"/>
  <c r="I54" i="2"/>
  <c r="I49" i="2"/>
  <c r="I44" i="2"/>
  <c r="G4" i="2"/>
  <c r="J4" i="2" s="1"/>
  <c r="G5" i="2"/>
  <c r="J5" i="2" s="1"/>
  <c r="G6" i="2"/>
  <c r="J6" i="2" s="1"/>
  <c r="G7" i="2"/>
  <c r="J7" i="2" s="1"/>
  <c r="G8" i="2"/>
  <c r="J8" i="2" s="1"/>
  <c r="G9" i="2"/>
  <c r="J9" i="2" s="1"/>
  <c r="G3" i="2"/>
  <c r="I4" i="2"/>
  <c r="I5" i="2"/>
  <c r="I6" i="2"/>
  <c r="I7" i="2"/>
  <c r="I8" i="2"/>
  <c r="I9" i="2"/>
  <c r="I10" i="2"/>
  <c r="I3" i="2"/>
  <c r="I40" i="2"/>
  <c r="I35" i="2"/>
  <c r="I36" i="2"/>
  <c r="I37" i="2"/>
  <c r="I38" i="2"/>
  <c r="I39" i="2"/>
  <c r="I30" i="2"/>
  <c r="I31" i="2"/>
  <c r="I32" i="2"/>
  <c r="I33" i="2"/>
  <c r="I34" i="2"/>
  <c r="I25" i="2"/>
  <c r="I26" i="2"/>
  <c r="I27" i="2"/>
  <c r="I28" i="2"/>
  <c r="I29" i="2"/>
  <c r="I20" i="2"/>
  <c r="I21" i="2"/>
  <c r="I22" i="2"/>
  <c r="I23" i="2"/>
  <c r="I24" i="2"/>
  <c r="I15" i="2"/>
  <c r="I16" i="2"/>
  <c r="I17" i="2"/>
  <c r="I18" i="2"/>
  <c r="I19" i="2"/>
  <c r="I14" i="2"/>
  <c r="I135" i="2"/>
  <c r="I136" i="2"/>
  <c r="I137" i="2"/>
  <c r="I138" i="2"/>
  <c r="I134" i="2"/>
  <c r="J3" i="2" l="1"/>
  <c r="G11" i="2"/>
  <c r="G138" i="2"/>
  <c r="J138" i="2" s="1"/>
  <c r="G137" i="2"/>
  <c r="J137" i="2" s="1"/>
  <c r="G136" i="2"/>
  <c r="J136" i="2" s="1"/>
  <c r="G135" i="2"/>
  <c r="J135" i="2" s="1"/>
  <c r="G134" i="2"/>
  <c r="G33" i="2"/>
  <c r="J33" i="2" s="1"/>
  <c r="J34" i="2"/>
  <c r="J35" i="2"/>
  <c r="G36" i="2"/>
  <c r="J36" i="2" s="1"/>
  <c r="G37" i="2"/>
  <c r="J37" i="2" s="1"/>
  <c r="G38" i="2"/>
  <c r="J38" i="2" s="1"/>
  <c r="G39" i="2"/>
  <c r="J39" i="2" s="1"/>
  <c r="G40" i="2"/>
  <c r="J40" i="2" s="1"/>
  <c r="G29" i="2"/>
  <c r="J29" i="2" s="1"/>
  <c r="G30" i="2"/>
  <c r="J30" i="2" s="1"/>
  <c r="G31" i="2"/>
  <c r="J31" i="2" s="1"/>
  <c r="G32" i="2"/>
  <c r="J32" i="2" s="1"/>
  <c r="G22" i="2"/>
  <c r="J22" i="2" s="1"/>
  <c r="G23" i="2"/>
  <c r="J23" i="2" s="1"/>
  <c r="G24" i="2"/>
  <c r="J24" i="2" s="1"/>
  <c r="G25" i="2"/>
  <c r="J25" i="2" s="1"/>
  <c r="G26" i="2"/>
  <c r="J26" i="2" s="1"/>
  <c r="G27" i="2"/>
  <c r="J27" i="2" s="1"/>
  <c r="G28" i="2"/>
  <c r="J28" i="2" s="1"/>
  <c r="G16" i="2"/>
  <c r="J16" i="2" s="1"/>
  <c r="G17" i="2"/>
  <c r="J17" i="2" s="1"/>
  <c r="G18" i="2"/>
  <c r="J18" i="2" s="1"/>
  <c r="G19" i="2"/>
  <c r="J19" i="2" s="1"/>
  <c r="G20" i="2"/>
  <c r="J20" i="2" s="1"/>
  <c r="G21" i="2"/>
  <c r="J21" i="2" s="1"/>
  <c r="G15" i="2"/>
  <c r="J15" i="2" s="1"/>
  <c r="J78" i="2"/>
  <c r="J79" i="2" s="1"/>
  <c r="G74" i="2"/>
  <c r="J74" i="2" s="1"/>
  <c r="G73" i="2"/>
  <c r="J73" i="2" s="1"/>
  <c r="G72" i="2"/>
  <c r="J72" i="2" s="1"/>
  <c r="G71" i="2"/>
  <c r="G139" i="2" l="1"/>
  <c r="J134" i="2"/>
  <c r="J139" i="2" s="1"/>
  <c r="G75" i="2"/>
  <c r="G79" i="2"/>
  <c r="J71" i="2"/>
  <c r="J75" i="2" s="1"/>
  <c r="G67" i="2" l="1"/>
  <c r="J67" i="2" s="1"/>
  <c r="G66" i="2"/>
  <c r="J66" i="2" s="1"/>
  <c r="G65" i="2"/>
  <c r="J65" i="2" s="1"/>
  <c r="G64" i="2"/>
  <c r="J64" i="2" s="1"/>
  <c r="G63" i="2"/>
  <c r="J63" i="2" s="1"/>
  <c r="G62" i="2"/>
  <c r="G58" i="2"/>
  <c r="J58" i="2" s="1"/>
  <c r="J59" i="2" s="1"/>
  <c r="G54" i="2"/>
  <c r="J54" i="2" s="1"/>
  <c r="J55" i="2" s="1"/>
  <c r="G49" i="2"/>
  <c r="J49" i="2" s="1"/>
  <c r="J50" i="2" s="1"/>
  <c r="G44" i="2"/>
  <c r="G45" i="2" s="1"/>
  <c r="G14" i="2"/>
  <c r="J14" i="2" s="1"/>
  <c r="G41" i="2" l="1"/>
  <c r="G68" i="2"/>
  <c r="J62" i="2"/>
  <c r="J68" i="2" s="1"/>
  <c r="G59" i="2"/>
  <c r="G55" i="2"/>
  <c r="G50" i="2"/>
  <c r="J44" i="2"/>
  <c r="J45" i="2" s="1"/>
  <c r="J41" i="2"/>
  <c r="J11" i="2"/>
  <c r="J209" i="2" l="1"/>
  <c r="G209" i="2"/>
</calcChain>
</file>

<file path=xl/sharedStrings.xml><?xml version="1.0" encoding="utf-8"?>
<sst xmlns="http://schemas.openxmlformats.org/spreadsheetml/2006/main" count="743" uniqueCount="350">
  <si>
    <t>l.p.</t>
  </si>
  <si>
    <t>nazwa</t>
  </si>
  <si>
    <t>kod</t>
  </si>
  <si>
    <t>ilość</t>
  </si>
  <si>
    <t>wartość netto</t>
  </si>
  <si>
    <t>cena brutto</t>
  </si>
  <si>
    <t>wartość brutto</t>
  </si>
  <si>
    <t>jednostka</t>
  </si>
  <si>
    <t>Filtr bakteryjno-wirusowy do aparatów marki JAEGER /V892381/</t>
  </si>
  <si>
    <t>Kolanka połączeniowe do głowic pomiarowych aparatów marki JAEGER /852352/</t>
  </si>
  <si>
    <t>Sitko referencyjne ,oporowe do głowic pomiarowych aparatów marki JAEGER/700096/</t>
  </si>
  <si>
    <t>'Filtr APS do prowokacji /V892020/</t>
  </si>
  <si>
    <t>Linia osuszająca próbki pobieranego gazu do systemu dyfuzyjnego/852556/</t>
  </si>
  <si>
    <t>'Nebulizator do metacholiny/707288/  MIRO</t>
  </si>
  <si>
    <t>'Filtr bakteryjno-wirusowy bez ustnika do aparatów Master Screen /V892384/</t>
  </si>
  <si>
    <t xml:space="preserve">'Ustnik do spirometru bez filtra, plastikowy, prosty (1op.=25szt.) /892103/ MIRO </t>
  </si>
  <si>
    <t>szt</t>
  </si>
  <si>
    <t>op</t>
  </si>
  <si>
    <t>1.</t>
  </si>
  <si>
    <t>2.</t>
  </si>
  <si>
    <t>3.</t>
  </si>
  <si>
    <t>4.</t>
  </si>
  <si>
    <t>5.</t>
  </si>
  <si>
    <t>6.</t>
  </si>
  <si>
    <t>7.</t>
  </si>
  <si>
    <t>8.</t>
  </si>
  <si>
    <t>Frez kulka do wiertarki neurochirurgicznej typu Anspach kompat. z nasadką QD8-2 SB</t>
  </si>
  <si>
    <t>Frez kulka diamentowa do wiertarki neurochirurgicznej typu Anspach kompat. z nasadką QD8-2SD</t>
  </si>
  <si>
    <t>Frez kulka do wiertarki neurochirurgicznej typu Anspach kompat. z nasadką QD11-2SB</t>
  </si>
  <si>
    <t>Nożyk /A-CRN-S-G1/ 2,15 mm x22mm,spiralny do nasadek CRANI-A(kraniotom typu Anspach)</t>
  </si>
  <si>
    <t>Wielorazowe agresywne ostrze do piły 111/90x19x12,5x1,27</t>
  </si>
  <si>
    <t>Power moduł do systemu TRS</t>
  </si>
  <si>
    <t>Wiertło trójsplotowe śr.4,2mm, kalibrowane, dł.145mm, ze złączką do RDL</t>
  </si>
  <si>
    <t>Wiertło 3,2mm dł.195/170mm (2-flute,for Quick Coupling)</t>
  </si>
  <si>
    <t>Smar specjalny Synthes 40ml  /519.970/</t>
  </si>
  <si>
    <t>Przełącznik nożny do generatora ,włącznik żółty-ablacja,odparowyw. lub tryb mieszany,wł.nieb.-koagul</t>
  </si>
  <si>
    <t>9.</t>
  </si>
  <si>
    <t>11.</t>
  </si>
  <si>
    <t>10.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</si>
  <si>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</si>
  <si>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</si>
  <si>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</si>
  <si>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</si>
  <si>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</si>
  <si>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</si>
  <si>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</si>
  <si>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</si>
  <si>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</si>
  <si>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</si>
  <si>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</si>
  <si>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</si>
  <si>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</si>
  <si>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</si>
  <si>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</si>
  <si>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</si>
  <si>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'Nasadka - kraniotom dla dorosłego dł.6mm do systemów Xmax, Mikromax, Emax /CRANI-A/</t>
  </si>
  <si>
    <t>'Frez kulka do wiertarki neurochirurgicznej typu Anspach kompat. z nasadką QD11-1R</t>
  </si>
  <si>
    <t>'Frez kulka diamentowa do wiertarki neurochirurgicznej typu Anspach kompat. z nasadką QD11-2SD</t>
  </si>
  <si>
    <t>'Sterownik nożny do systemów Xmax</t>
  </si>
  <si>
    <t>'Wielorazowe agresywne ostrze do piły 116/95 x19x1,27</t>
  </si>
  <si>
    <t>'Wielorazowe agresywne ostrze do piły 116/95x19x1,47</t>
  </si>
  <si>
    <t>'Wielorazowe agresywne ostrze do piły 116/95x25x1,37</t>
  </si>
  <si>
    <t>'Wielorazowe agresywne ostrze do piły 116/95x25x1,27</t>
  </si>
  <si>
    <t>'Wiertło 3,2mm dł.145/120mm (2-flute,for Quick Coupling)</t>
  </si>
  <si>
    <t>'Wiertło 2,0mm dł.100/75mm (3-flute,for Quick Coupling)</t>
  </si>
  <si>
    <t>'Wiertło 4,5mm dł.145/120mm (3-flute,for Quick Coupling)</t>
  </si>
  <si>
    <t>'Wiertło 2,5mm dł.110/85mm (3-flute,for Quick Coupling)</t>
  </si>
  <si>
    <t>'Rękojeść wielokrotnego użytku do elektrod 225312</t>
  </si>
  <si>
    <t>'Elektroda 3,5mm o działaniu bocznym FLEX 120W/90W max 180W/120W /225312/</t>
  </si>
  <si>
    <t>'Elektroda haczyk 3,5mm x 160mm, 90st. do cięcia z koagulacją 120W/90W max 180W/120W /225305</t>
  </si>
  <si>
    <t>Staza uciskowa automatyczana</t>
  </si>
  <si>
    <t>Klips na nos do spirometrii</t>
  </si>
  <si>
    <t>Wieszak do worków na mocz</t>
  </si>
  <si>
    <t>Sonda so systemu VeriQ(Medistim)-sterylizacja w tlenku etylenu,plazmie i autoklawie,rozm.2-16</t>
  </si>
  <si>
    <t>Dren medyczny PCW prosty niejałowy pakowany w odcinkach, średnica zewnetrzna/średnica wewnętrzna w milimetrach / długość w metrach 12x8x2,5</t>
  </si>
  <si>
    <t>Dren medyczny PCW prosty niejałowy pakowany w odcinkach, średnica zewnetrzna/średnica wewnętrzna w milimetrach / długość w metrach  12x8x25</t>
  </si>
  <si>
    <t xml:space="preserve">Łącznik uniwersalny niesterylny do drenów medycznych PCW od 6 do 15 mm </t>
  </si>
  <si>
    <t>Zestaw drenów do odsysania w systemie zamkniętym,System dwóch drenów z łącznikiem Y i przyłączem do ssaka,Dreny zakończone odpowiednio łącznikiem żeńskim i łącznikiem męskim,Łącznik męski jest stożkowy, schodkowy z zatyczką.</t>
  </si>
  <si>
    <t>Prowadnica do trudnych intubacji:-• wielorazowa ,• w kolorze niebieskim ,• dostarczana w sztywnym futerale z instrukcją dezynfekcji                                     i sterylizacji, rozmiar I.D. (mm) 5,0,długość[mm] 600, 800 lub 1000 (do wyboru przy składaniu zamówienia),materiał o właściwościach poślizgowych,elastyczna typu Bougie wzmocniona na całej długości, skalowana co 1 cm,zagięty koniec ułatwiający wprowadzanie</t>
  </si>
  <si>
    <t>Prowadnica do trudnych intubacji:-• wielorazowa ,• w kolorze niebieskim ,• dostarczana w sztywnym futerale z instrukcją dezynfekcji                                     i sterylizacji, rozmiar I.D. (mm) 3,3,długość[mm] 600, 800 lub 1000 (do wyboru przy składaniu zamówienia),materiał o właściwościach poślizgowych,elastyczna typu Bougie wzmocniona na całej długości, skalowana co 1 cm,zagięty koniec ułatwiający wprowadzanie</t>
  </si>
  <si>
    <t>Mieszadło stałe 100 ml,do pojemników 500/600 ml,śr.57mm,dł 170 mm</t>
  </si>
  <si>
    <t>Mieszadło stałe 500 ml,do pojemników 500/600 ml,śr.80 mm,dł 225 mm</t>
  </si>
  <si>
    <t>Pojemnik-tuba 100/140 ml do miksera recepturowego Unguator do przygotowania leku(1op=10szt)</t>
  </si>
  <si>
    <t>Pojemnik-tuba 500/600 ml do miksera recepturowego Unguator do przygotowania leku(1op=4 szt)</t>
  </si>
  <si>
    <t>Dreny do drenażu klatki piersiowej</t>
  </si>
  <si>
    <t>Sterylny,bez lateskowy,przezroczysty zestaw drenów do drenażu klatki piersiowej,do zestawu dwubutlowego o pojemności 2000ml z regulacją siły ssania o długości 152 cm,średnicy 0,71 cm (1op-12 szt)/0203-X2TU/</t>
  </si>
  <si>
    <t>28.</t>
  </si>
  <si>
    <t>29.</t>
  </si>
  <si>
    <t>30.</t>
  </si>
  <si>
    <t>31.</t>
  </si>
  <si>
    <t>32.</t>
  </si>
  <si>
    <t>33.</t>
  </si>
  <si>
    <t>34.</t>
  </si>
  <si>
    <t>36.</t>
  </si>
  <si>
    <t>35.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</si>
  <si>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</si>
  <si>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</si>
  <si>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</si>
  <si>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</si>
  <si>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</si>
  <si>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</si>
  <si>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</si>
  <si>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</si>
  <si>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</si>
  <si>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</si>
  <si>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</si>
  <si>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</si>
  <si>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</si>
  <si>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Tusz histopatologiczny zielony ,  59 ml</t>
  </si>
  <si>
    <t>Tusz histopatologicznyniebieski, 59 ml</t>
  </si>
  <si>
    <t>Tusz histopatologiczny czerwony,59 ml</t>
  </si>
  <si>
    <t>Tusz histopatologiczny żółty,     59 ml</t>
  </si>
  <si>
    <t>Tusz histopatologiczny czarny ,      59 ml</t>
  </si>
  <si>
    <t>Frez rozetkowy średnica 1,8 mm, długość I - pediatryczna, trzpień z zaczepem o śr. 2,35 mm</t>
  </si>
  <si>
    <t>Frez rozetkowy średnica 2,3 mm, długość I  - pediatryczna, trzpień z zaczepem o śr. 2,35 mm</t>
  </si>
  <si>
    <t>GE403R</t>
  </si>
  <si>
    <t>GE404R</t>
  </si>
  <si>
    <t>GE405R</t>
  </si>
  <si>
    <t>GE406R</t>
  </si>
  <si>
    <t>GE508R</t>
  </si>
  <si>
    <t>GE506R</t>
  </si>
  <si>
    <t>GE536R</t>
  </si>
  <si>
    <t>GE540R</t>
  </si>
  <si>
    <t>GE518R</t>
  </si>
  <si>
    <t>GE516R</t>
  </si>
  <si>
    <t>GE520R</t>
  </si>
  <si>
    <t>GE432R</t>
  </si>
  <si>
    <t>GE532</t>
  </si>
  <si>
    <t>GB304R</t>
  </si>
  <si>
    <t>GB302R</t>
  </si>
  <si>
    <t>GB973SU</t>
  </si>
  <si>
    <t>GC137R</t>
  </si>
  <si>
    <t>GC148R</t>
  </si>
  <si>
    <t>GC207R</t>
  </si>
  <si>
    <t>GC209R</t>
  </si>
  <si>
    <t>GC215R</t>
  </si>
  <si>
    <t>Frez rozetkowy średnica 2,7mm, długość I  - pediatryczna, trzpień z zaczepem o śr. 2,35 mm</t>
  </si>
  <si>
    <t>Frez rozetkowy średnica 3,1mm, długość I  - pediatryczna, trzpień z zaczepem o śr. 2,35 mm</t>
  </si>
  <si>
    <t>Frez rozetkowy średnica 5,0 mm, długość II - standardowa, trzpień z zaczepem o śr. 2,35 mm</t>
  </si>
  <si>
    <t>Frez rozetkowy średnica 3,1mm, długość II - standardowa, trzpień z zaczepem o śr. 2,35 mm</t>
  </si>
  <si>
    <t>Frez owalny średnica 4,0 mm, długość II - standardowa, trzpień z zaczepem o śr. 2,35 mm</t>
  </si>
  <si>
    <t>Frez stożkowy średnica 4,0 mm, długość II - standardowa, trzpień z zaczepem o śr. 2,35 mm</t>
  </si>
  <si>
    <t>Frez rozetkowy diamentowy średnica 5,0 mm, długość II - standardowa, trzpień z zaczepem o śr. 2,35 mm</t>
  </si>
  <si>
    <t>Frez rozetkowy diamentowy średnica 3,1 mm, długość II - standardowa, trzpień z zaczepem o śr. 2,35 mm</t>
  </si>
  <si>
    <t>Spiralny Frez Kraniotomu długość II - standardowa, trzpień z zaczepem o śr. 2,35 mm</t>
  </si>
  <si>
    <t xml:space="preserve">Spiralne wiertło średnica 1,5mm długość I  - pediatryczna, trzpień z zaczepem o śr. 2,35 mm </t>
  </si>
  <si>
    <t xml:space="preserve">Wiertło spiralne dł II średnica 1,5 (do nawiercania dziurek, mikrospis) </t>
  </si>
  <si>
    <t>Trepan 9 x 14mm z trzonem HUDSON</t>
  </si>
  <si>
    <t>Trepan 9x12mm z trzonem HUDSON</t>
  </si>
  <si>
    <t xml:space="preserve">Wycinak do chrząstek średnica 4,5 mm, tnący w prawo i w lewo, do wygładzania uszkodzeń chrząstki i  łąkotki </t>
  </si>
  <si>
    <t>Brzeszczot strzałkowy oscylacyjny powierzchnia robocza 25mm, szerokość ostrza 5mm, grubość ostrza 0,5mm, szerokość nacięcia 0,7 mm 1op.= 5 sztuk</t>
  </si>
  <si>
    <t>Brzeszczot strzałkowy oscylacyjny powierzchnia robocza 35mm, szerokość ostrza 10mm, grubość ostrza 0,5mm, szerokość nacięcia 0,7 mm 1op.= 5 sztuk</t>
  </si>
  <si>
    <t>Brzeszczot oscylacyjny, powierzchnia robocza 25mm, szerokość ostrza 5mm, grubość ostrza 0,5mm, szerokość nacięcia 0,5mm</t>
  </si>
  <si>
    <t>Brzeszczot oscylacyjny, powierzchnia robocza 30mm, szerokość ostrza 10mm, grubość ostrza 0,5mm, szerokość nacięcia 0,8mm</t>
  </si>
  <si>
    <t>Brzeszczot oscylacyjny, powierzchnia robocza 50mm, szerokość ostrza 10mm, grubość ostrza 0,5mm, szerokość nacięcia 0,8mm</t>
  </si>
  <si>
    <t>GE252R</t>
  </si>
  <si>
    <t>GE253R</t>
  </si>
  <si>
    <t>GE254R</t>
  </si>
  <si>
    <t>GE234SU</t>
  </si>
  <si>
    <t>GE241SU</t>
  </si>
  <si>
    <t>GP031R</t>
  </si>
  <si>
    <t>GP030R</t>
  </si>
  <si>
    <t>GB228R</t>
  </si>
  <si>
    <t>FH403</t>
  </si>
  <si>
    <t>BA722</t>
  </si>
  <si>
    <t xml:space="preserve">GK363R </t>
  </si>
  <si>
    <t>FH605SU</t>
  </si>
  <si>
    <t>AN447200</t>
  </si>
  <si>
    <t>EV.000029</t>
  </si>
  <si>
    <t>6001-40001</t>
  </si>
  <si>
    <t>GB600</t>
  </si>
  <si>
    <t>JG600</t>
  </si>
  <si>
    <t>EJ640P</t>
  </si>
  <si>
    <t>EJ751251</t>
  </si>
  <si>
    <t>EJ446255</t>
  </si>
  <si>
    <t>Brzeszczot oscylacyjny, powierzchnia robocza 65mm, szerokość ostrza 20mm, grubość ostrza 0,9mm</t>
  </si>
  <si>
    <t>Brzeszczot oscylacyjny, powierzchnia robocza 65mm, szerokość ostrza 25mm, grubość ostrza 0,9mm</t>
  </si>
  <si>
    <t>Brzeszczot oscylacyjny, powierzchnia robocza 65mm, szerokość ostrza 32mm, grubość ostrza 0,9mm</t>
  </si>
  <si>
    <t>Brzeszczot oscylacyjny, powierzchnia robocza 90mm, szerokość ostrza 13mm, grubość ostrza 0,89mm</t>
  </si>
  <si>
    <t>Brzeszczot oscylacyjny, powierzchnia robocza 90mm, szerokość ostrza 19mm, grubość ostrza1,27mm</t>
  </si>
  <si>
    <t>Brzeszczot średnica 65 mm do piły do cięcia gipsu  Aesculap Typ GP 024</t>
  </si>
  <si>
    <t>Brzeszczot średnica 50 mm do piły do cięcia gipsu  Aesculap Typ GP 024</t>
  </si>
  <si>
    <t>Ostrza do dermatoskopu Acculan 3Ti 1op.=10 szt.</t>
  </si>
  <si>
    <t>Piła Drutowa Olivecrona 300mm (1op.=5szt.)</t>
  </si>
  <si>
    <t>Matryca do nacinania skóry 1:3 sterylna</t>
  </si>
  <si>
    <t>Elektroda do endoskopii mózgowej 1.1 mm MINOP®</t>
  </si>
  <si>
    <t>Dren ssąco płuczący do urządzenia do endoskopii mózgowej do MINOP® 1op.= 10szt</t>
  </si>
  <si>
    <t>Żarówka do łyżek Laryngoskopu</t>
  </si>
  <si>
    <t>Kopułki jednorazowe, sterylne, do przetwornika ciśnienia</t>
  </si>
  <si>
    <t xml:space="preserve">Osłona na pilot 3D Aesculap </t>
  </si>
  <si>
    <t xml:space="preserve">Osłona na kamerę 3D Aesculap </t>
  </si>
  <si>
    <t xml:space="preserve">Osłona na ramę 3D Aesculap </t>
  </si>
  <si>
    <t xml:space="preserve">Olej parafinowy w aerozolu, o pojemności 300ml, wraz z łącznikiem do smarowania i konserwacji  części motorowych </t>
  </si>
  <si>
    <t>Olej w aerozolu, do konserwacji narzędzi  chirurgicznych przed sterylizacją</t>
  </si>
  <si>
    <t>Uszczelka trokaru 10/5mm (1op=5szt)</t>
  </si>
  <si>
    <t>Kapturki uszczelniające (Luer-Lock)</t>
  </si>
  <si>
    <t>Kapturek uszczelniający 5,5mm</t>
  </si>
  <si>
    <t>EJ570P</t>
  </si>
  <si>
    <t>EJ571P</t>
  </si>
  <si>
    <t>EJ572P</t>
  </si>
  <si>
    <t>GK281R</t>
  </si>
  <si>
    <t>GK801R</t>
  </si>
  <si>
    <t>EJ642P</t>
  </si>
  <si>
    <t>Reduktor Trokaru 5/10/13 mm</t>
  </si>
  <si>
    <t>Przepustnica do trokarów śr.5,5- 7mm</t>
  </si>
  <si>
    <t>Przepustnica do trokarów śr.10-12,5mm</t>
  </si>
  <si>
    <t>Przepustnica do trokarów śr.13 mm</t>
  </si>
  <si>
    <t>Przewód do pensety</t>
  </si>
  <si>
    <t>Penseta bipolarna</t>
  </si>
  <si>
    <t>50.</t>
  </si>
  <si>
    <t>51.</t>
  </si>
  <si>
    <t>52.</t>
  </si>
  <si>
    <t>53.</t>
  </si>
  <si>
    <t>54.</t>
  </si>
  <si>
    <t>55.</t>
  </si>
  <si>
    <t>56.</t>
  </si>
  <si>
    <t>57.</t>
  </si>
  <si>
    <t xml:space="preserve">7BA10D </t>
  </si>
  <si>
    <t xml:space="preserve">7BA15D </t>
  </si>
  <si>
    <t xml:space="preserve">7BA20D </t>
  </si>
  <si>
    <t>7BA30D</t>
  </si>
  <si>
    <t xml:space="preserve">7BA40D </t>
  </si>
  <si>
    <t xml:space="preserve">7BA50D </t>
  </si>
  <si>
    <t>7BA10</t>
  </si>
  <si>
    <t>7BA20</t>
  </si>
  <si>
    <t>7BA30</t>
  </si>
  <si>
    <t>7BA40</t>
  </si>
  <si>
    <t>7BA50</t>
  </si>
  <si>
    <t>7BA60</t>
  </si>
  <si>
    <t xml:space="preserve">Wiertło kulka, diamentowe (łagodne) mały otwór, dł 7 cm, średnica główki 1mm </t>
  </si>
  <si>
    <t xml:space="preserve">Wiertło kulka, diamentowe (łagodne) mały otwór, dł 7 cm, średnica główki 1,5mm </t>
  </si>
  <si>
    <t xml:space="preserve">Wiertło kulka, diamentowe (łagodne) mały otwór, dł 7 cm, średnica główki 2,0mm </t>
  </si>
  <si>
    <t xml:space="preserve">Wiertło kulka, diamentowe (łagodne) mały otwór, dł 7 cm, średnica główki 3,0mm </t>
  </si>
  <si>
    <t xml:space="preserve">Wiertło kulka, diamentowe (łagodne) mały otwór, dł 7 cm, średnica główki 4,0mm </t>
  </si>
  <si>
    <t xml:space="preserve">Wiertło kulka, diamentowe (łagodne) mały otwór, dł 7 cm, średnica główki 5,0mm </t>
  </si>
  <si>
    <t xml:space="preserve">Wiertło różyczka stalowe, mały otwór, dł 7cm, średnica główki 1,0mm </t>
  </si>
  <si>
    <t xml:space="preserve">Wiertło różyczka stalowe, mały otwór, dł 7cm, średnica główki 2,0mm </t>
  </si>
  <si>
    <t xml:space="preserve">Wiertło różyczka stalowe, mały otwór, dł 7cm, średnica główki 3,0mm </t>
  </si>
  <si>
    <t xml:space="preserve">Wiertło różyczka stalowe, mały otwór, dł 7cm, średnica główki 4,0mm </t>
  </si>
  <si>
    <t xml:space="preserve">Wiertło różyczka stalowe, mały otwór, dł 7cm, średnica główki 5,0mm </t>
  </si>
  <si>
    <t xml:space="preserve">Wiertło różyczka stalowe, mały otwór, dł 7cm, średnica główki 6,0mm </t>
  </si>
  <si>
    <t>1882040HR</t>
  </si>
  <si>
    <t>1884004HR</t>
  </si>
  <si>
    <t>1884560HS</t>
  </si>
  <si>
    <t>1884562HS</t>
  </si>
  <si>
    <t>1882569HS</t>
  </si>
  <si>
    <t>1883670HS</t>
  </si>
  <si>
    <t>1883070HS</t>
  </si>
  <si>
    <t>1883274HSE</t>
  </si>
  <si>
    <t>1885078HSE</t>
  </si>
  <si>
    <t>1883277HSE</t>
  </si>
  <si>
    <t>1883672HS</t>
  </si>
  <si>
    <t xml:space="preserve">Ostrza do resekcji  małżowi nosowych dolnych   2,0 mm (1op.=5szt.) długość 11 cm, prędkość robocza 60-3,000 RPM, obrót o 360 stopni, ostrze proste z wyciągiem, zawiera dren do irygacji </t>
  </si>
  <si>
    <t>Ostrza do zastosowania w procedurze dotyczącej zatok sitowych, 4mm obrót o 360 stopni, ostrze proste o długości 11 cm, powierzchnia cięcia w 3 płaszczyznach,  prędkość robocza 5000 RPM (1op.=5szt.)</t>
  </si>
  <si>
    <t>Wiertło do otwierania zatoki czołowej 2mm Mini-Trephination Set</t>
  </si>
  <si>
    <t>Proste wiertło zatokowe o śr. 4,5 mm, dł. 12,5 cm, dedykowane do wiercenia klinowego, końcówka wiertła wyposażona w kaniulę</t>
  </si>
  <si>
    <t>Agresywne wiertło zatokowe o śr. 4,5 mm i dł. 12,5 cm, końcówka wiertła wyposażona w kaniulę</t>
  </si>
  <si>
    <t xml:space="preserve">Wiertło diamentowe do procedur chirurgicznych z wykorzystaniem  endoskopu/użycie wiertła w kości łzowej  (1op.=3szt.) ostrze o długości 11 cm, zakrzywione,  </t>
  </si>
  <si>
    <t>Wiertło do zatoki czołowej, zagięte pod kątem 55 stopni, śr. 3.6 mm i dł. 13 cm, końcówka wiertła wyposażona w kaniulę</t>
  </si>
  <si>
    <t>Wiertło do zatoki czołowej, zagięte pod kątem 40 stopni, śr. 3 mm i dł. 13 cm, końcówka wiertła wyposażona w kaniulę</t>
  </si>
  <si>
    <t>Wiertło diamentowe dedykowane do przedniej podstawy czaszki o śr. 3,2 mm i dł. 15 cm, zagięte pod kątem 15 stopni</t>
  </si>
  <si>
    <t>Wiertło diamentowe dedykowane do przedniej podstawy czaszki o śr. 5 mm i dł. 13 cm, zagięte pod kątem 70 stopni</t>
  </si>
  <si>
    <t>Wiertło diamentowe dedykowane do przedniej podstawy czaszki o śr. 3,2 mm i dł. 15 cm, zagięte pod kątem 40 stopni</t>
  </si>
  <si>
    <t>Wiertło diamentowe do zatoki czołowej o śr. 4 mm,  dł. 13 cm, zagięte pod kątem 70 stopni,</t>
  </si>
  <si>
    <t>Osłonka płucząca 4 mm do optyki 0 stopni wraz z drenami 1 op.= 5 szt.</t>
  </si>
  <si>
    <t>10BA10</t>
  </si>
  <si>
    <t>10BA20</t>
  </si>
  <si>
    <t>10BA30</t>
  </si>
  <si>
    <t>10BA40</t>
  </si>
  <si>
    <t>10BA50</t>
  </si>
  <si>
    <t>10BA60</t>
  </si>
  <si>
    <t>15BA40</t>
  </si>
  <si>
    <t>15BA50</t>
  </si>
  <si>
    <t>15BA60</t>
  </si>
  <si>
    <t>f2/8TA23</t>
  </si>
  <si>
    <t>8TA11</t>
  </si>
  <si>
    <t>Osłonka płucząca 4 mm do optyki 30 stopni wraz z drenami 1 op.= 5 szt.</t>
  </si>
  <si>
    <t>Wiertło różyczka dł.10cm, średnica główki 1,0mm</t>
  </si>
  <si>
    <t>Wiertło różyczka dł.10cm, średnica główki 2,0mm</t>
  </si>
  <si>
    <t>Wiertło różyczka dł.10cm, średnica główki 3,0mm</t>
  </si>
  <si>
    <t>Wiertło różyczka dł.10cm, średnica główki 4,0mm</t>
  </si>
  <si>
    <t>Wiertło różyczka dł.10cm, średnica główki 5,0mm</t>
  </si>
  <si>
    <t>Wiertło różyczka dł.10cm, średnica główki 6,0mm</t>
  </si>
  <si>
    <t>Wiertło różyczka diamentowe dł.10 cm,średnica główki1,0mm</t>
  </si>
  <si>
    <t>Wiertło różyczka diamentowe dł.10 cm,średnica główki 2,0mm</t>
  </si>
  <si>
    <t>Wiertło różyczka diamentowe dł.10 cm,średnica główki 3,0mm</t>
  </si>
  <si>
    <t>Wiertło różyczka diamentowe dł.10 cm,średnica główki 4,0mm</t>
  </si>
  <si>
    <t>Wiertło różyczka diamentowe dł.10 cm,średnica główki 5,0mm</t>
  </si>
  <si>
    <t>Wiertło różyczka diamentowe dł.10 cm,średnica główki6,0mm</t>
  </si>
  <si>
    <t>Wiertło różyczka dł.15 cm, średnica główki 4,0mm</t>
  </si>
  <si>
    <t>Wiertło różyczka dł.15 cm, średnica główki 5,0mm</t>
  </si>
  <si>
    <t>Wiertło różyczka dł.15 cm,średnica główki 6,0mm</t>
  </si>
  <si>
    <t>Wiertło różyczka diamentowe dł.15 cm, średnica główki 4,0mm</t>
  </si>
  <si>
    <t>Wiertło różyczka diamentowe dł.15 cm, średnica główki 5,0mm</t>
  </si>
  <si>
    <t xml:space="preserve">Ostrze do kraniotomu jednorazowe, sterylne, proste 2,3 mm </t>
  </si>
  <si>
    <t>MC30</t>
  </si>
  <si>
    <t>MC254</t>
  </si>
  <si>
    <t>T14MH25</t>
  </si>
  <si>
    <t>T14MH30D</t>
  </si>
  <si>
    <t>T14BA20</t>
  </si>
  <si>
    <t>T14BA30</t>
  </si>
  <si>
    <t>T14BA40</t>
  </si>
  <si>
    <t>Pilnik do cięcia metalu o średnicy 3mm do prostnicy ASMC</t>
  </si>
  <si>
    <t>Piła tarczowa o średnicy 25.4mm do prostnicy ASMC</t>
  </si>
  <si>
    <t>Wiertło do kątnicy teleskopowej TT14, wiertło zapałkowe długość 14 cm średnica główki 2,5 mm</t>
  </si>
  <si>
    <t>Wiertło do kątnicy teleskopowej TT14, wiertło zapałkowe diamentowe długość 14 cm średnica główki 3,0 mm</t>
  </si>
  <si>
    <t>Wiertło do kątnicy teleskopowej TT14, wiertło różyczka długość 14 cm średnica główki 2,0 mm</t>
  </si>
  <si>
    <t>Wiertło do kątnicy teleskopowej TT14, wiertło różyczka długość 14 cm średnica główki 3,0 mm</t>
  </si>
  <si>
    <t>Wiertło do kątnicy teleskopowej TT14, wiertło różyczka długość 14 cm średnica główki 4,0 mm</t>
  </si>
  <si>
    <t>Frez o dł.8cm i śr.1,1mm(do dziurek)</t>
  </si>
  <si>
    <t>op.</t>
  </si>
  <si>
    <t>eksploatacyjne do urządzeń MDT</t>
  </si>
  <si>
    <t>58.</t>
  </si>
  <si>
    <t>59.</t>
  </si>
  <si>
    <t>15MH17D</t>
  </si>
  <si>
    <t>15TA23</t>
  </si>
  <si>
    <t>15MH30D</t>
  </si>
  <si>
    <t>15BA60D</t>
  </si>
  <si>
    <t>15MH22</t>
  </si>
  <si>
    <t>15BA30T</t>
  </si>
  <si>
    <t>szt.</t>
  </si>
  <si>
    <t>Wiertło różyczka dł.15 cm,śr.gł.3,0 mm</t>
  </si>
  <si>
    <t>Wiertło różyczka,diamentowe,dł.15 cm,ś.gł.1,7 mm</t>
  </si>
  <si>
    <t>Wiertło różyczka,diamentowe,dł.15 cm,ś.gł.2,3 mm</t>
  </si>
  <si>
    <t>Wiertło różyczka,diamentowe,dł.15 cm,ś.gł.3,0 mm</t>
  </si>
  <si>
    <t>Wiertło różyczka,diamentowe,dł.15 cm,ś.gł.6,0 mm</t>
  </si>
  <si>
    <t>Wiertło różyczka,dł.15 cm,ś.gł.1,7 mm</t>
  </si>
  <si>
    <t>Wiertło różyczka,dł.15 cm,ś.gł.2,2 mm</t>
  </si>
  <si>
    <t>Uchwyt rurki ssącej z regulacją przepływu,sterylny (1op=50 szt)</t>
  </si>
  <si>
    <t>Rurka ssąca do ucha dł.70 mm,śr.0,7 mm,sterylna      (1op=50 szt)</t>
  </si>
  <si>
    <t>Zadanie 2 - Materiały eksploatacyjne na blok operacyjny</t>
  </si>
  <si>
    <t>Zadanie 9</t>
  </si>
  <si>
    <t>Zadanie 12 Materiały eksploatacyjne do urządzeń MDT</t>
  </si>
  <si>
    <t>Zadanie 1 - Filtry i ustniki</t>
  </si>
  <si>
    <t>Zadanie 3 - Staza automatyczna</t>
  </si>
  <si>
    <t>Zadanie 4 - Klipsy na nos do spirometrii</t>
  </si>
  <si>
    <t>Zadanie 5 - Wieszak do mocowania worków na mocz</t>
  </si>
  <si>
    <t>Zadanie 6 - Sonda do systemu VeriQ</t>
  </si>
  <si>
    <t>Zadanie 7 -  Dreny medyczne, łącznik do drenów, zestaw drenów oraz prowadnice do trudnej intubacji</t>
  </si>
  <si>
    <t>Zadanie 10 - Materiały eksploatacyjne do narzędzi operacyjnych</t>
  </si>
  <si>
    <t>Zadanie 11 - Tusze histopatologiczne</t>
  </si>
  <si>
    <t>Zadanie 13 - Materiały eksploatacyjne na laryngologię</t>
  </si>
  <si>
    <t>Zadanie 8 - Pojemniki do miksera recepturowego Unguator</t>
  </si>
  <si>
    <t>Łącznie</t>
  </si>
  <si>
    <t>wykonawca</t>
  </si>
  <si>
    <t>………………………………………………..</t>
  </si>
  <si>
    <t>cena netto</t>
  </si>
  <si>
    <t>Stawka Vat</t>
  </si>
  <si>
    <t>Wielorazowy brzeszczot oscylacyjny (sprzęgło AO/ ASIF) stand.ząb90/69x18x1,2/1,0mm-stand.piła do tr.</t>
  </si>
  <si>
    <t xml:space="preserve">Wielorazowy brzeszczot oscylacyjny (sprzęło AO/ASIF) standardowy ząb 90/69 x18x1,0/0,8mm-stand.piła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</si>
</sst>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z_ł_-;\-* #,##0.00\ _z_ł_-;_-* &quot;-&quot;??\ _z_ł_-;_-@_-"/>
  </numFmts>
  <fonts count="17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8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7"/>
      <color rgb="FF000000"/>
      <name val="Arial"/>
      <family val="2"/>
      <charset val="238"/>
    </font>
    <font>
      <b/>
      <sz val="7"/>
      <color rgb="FF000000"/>
      <name val="Arial"/>
      <family val="2"/>
      <charset val="238"/>
    </font>
    <font>
      <sz val="1"/>
      <color rgb="FF000000"/>
      <name val="Arial"/>
      <family val="2"/>
      <charset val="238"/>
    </font>
    <font>
      <sz val="6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 Narrow"/>
      <family val="2"/>
      <charset val="238"/>
    </font>
    <font>
      <sz val="10"/>
      <name val="Arial Narrow"/>
      <family val="2"/>
      <charset val="238"/>
    </font>
    <font>
      <sz val="11"/>
      <color theme="1"/>
      <name val="Arial Narrow"/>
      <family val="2"/>
      <charset val="238"/>
    </font>
    <font>
      <sz val="10"/>
      <color rgb="FF000000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E3E3E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5">
    <xf numFmtId="0" fontId="0" fillId="0" borderId="0"/>
    <xf numFmtId="9" fontId="1" fillId="0" borderId="0" applyFont="0" applyFill="0" applyBorder="0" applyAlignment="0" applyProtection="0"/>
    <xf numFmtId="0" fontId="2" fillId="0" borderId="0">
      <alignment horizontal="left" vertical="top"/>
    </xf>
    <xf numFmtId="0" fontId="3" fillId="0" borderId="0">
      <alignment horizontal="left" vertical="top"/>
    </xf>
    <xf numFmtId="0" fontId="4" fillId="0" borderId="0">
      <alignment horizontal="left" vertical="center"/>
    </xf>
    <xf numFmtId="0" fontId="4" fillId="0" borderId="0">
      <alignment horizontal="right" vertical="center"/>
    </xf>
    <xf numFmtId="0" fontId="4" fillId="0" borderId="0">
      <alignment horizontal="right" vertical="center"/>
    </xf>
    <xf numFmtId="0" fontId="4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0" fontId="2" fillId="0" borderId="0">
      <alignment horizontal="right" vertical="center"/>
    </xf>
    <xf numFmtId="0" fontId="6" fillId="0" borderId="0">
      <alignment horizontal="left" vertical="top"/>
    </xf>
    <xf numFmtId="0" fontId="7" fillId="0" borderId="0">
      <alignment horizontal="left" vertical="top"/>
    </xf>
    <xf numFmtId="0" fontId="8" fillId="0" borderId="0">
      <alignment horizontal="left" vertical="top"/>
    </xf>
    <xf numFmtId="0" fontId="3" fillId="0" borderId="0">
      <alignment horizontal="right" vertical="top"/>
    </xf>
    <xf numFmtId="0" fontId="3" fillId="0" borderId="0">
      <alignment horizontal="left" vertical="top"/>
    </xf>
    <xf numFmtId="0" fontId="8" fillId="0" borderId="0">
      <alignment horizontal="right" vertical="top"/>
    </xf>
    <xf numFmtId="0" fontId="3" fillId="0" borderId="0">
      <alignment horizontal="center" vertical="top"/>
    </xf>
    <xf numFmtId="0" fontId="9" fillId="0" borderId="0">
      <alignment horizontal="left" vertical="top"/>
    </xf>
    <xf numFmtId="0" fontId="2" fillId="2" borderId="0">
      <alignment horizontal="center" vertical="center"/>
    </xf>
    <xf numFmtId="0" fontId="4" fillId="0" borderId="0">
      <alignment horizontal="center" vertical="center"/>
    </xf>
    <xf numFmtId="0" fontId="10" fillId="0" borderId="0"/>
    <xf numFmtId="0" fontId="10" fillId="0" borderId="0"/>
    <xf numFmtId="0" fontId="10" fillId="0" borderId="0"/>
    <xf numFmtId="43" fontId="1" fillId="0" borderId="0" applyFont="0" applyFill="0" applyBorder="0" applyAlignment="0" applyProtection="0"/>
  </cellStyleXfs>
  <cellXfs count="83">
    <xf numFmtId="0" fontId="0" fillId="0" borderId="0" xfId="0"/>
    <xf numFmtId="0" fontId="11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2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43" fontId="12" fillId="3" borderId="1" xfId="24" applyFont="1" applyFill="1" applyBorder="1" applyAlignment="1">
      <alignment horizontal="center" vertical="center" wrapText="1"/>
    </xf>
    <xf numFmtId="2" fontId="12" fillId="0" borderId="1" xfId="21" applyNumberFormat="1" applyFont="1" applyFill="1" applyBorder="1" applyAlignment="1">
      <alignment horizontal="center" vertical="center" wrapText="1"/>
    </xf>
    <xf numFmtId="2" fontId="12" fillId="0" borderId="1" xfId="0" applyNumberFormat="1" applyFont="1" applyBorder="1" applyAlignment="1">
      <alignment horizontal="center" vertical="center" wrapText="1"/>
    </xf>
    <xf numFmtId="2" fontId="12" fillId="0" borderId="1" xfId="22" applyNumberFormat="1" applyFont="1" applyFill="1" applyBorder="1" applyAlignment="1">
      <alignment horizontal="center" vertical="center" wrapText="1"/>
    </xf>
    <xf numFmtId="0" fontId="12" fillId="0" borderId="1" xfId="23" applyFont="1" applyBorder="1" applyAlignment="1">
      <alignment horizontal="center" vertical="center" wrapText="1"/>
    </xf>
    <xf numFmtId="0" fontId="12" fillId="0" borderId="1" xfId="23" applyFont="1" applyBorder="1" applyAlignment="1">
      <alignment horizontal="left" vertical="center" wrapText="1"/>
    </xf>
    <xf numFmtId="0" fontId="12" fillId="3" borderId="1" xfId="23" applyFont="1" applyFill="1" applyBorder="1" applyAlignment="1">
      <alignment horizontal="center" vertical="center" wrapText="1"/>
    </xf>
    <xf numFmtId="0" fontId="12" fillId="3" borderId="1" xfId="23" applyFont="1" applyFill="1" applyBorder="1" applyAlignment="1">
      <alignment horizontal="left" vertical="center" wrapText="1"/>
    </xf>
    <xf numFmtId="0" fontId="11" fillId="0" borderId="2" xfId="0" applyFont="1" applyBorder="1" applyAlignment="1">
      <alignment horizontal="center" vertical="center"/>
    </xf>
    <xf numFmtId="43" fontId="13" fillId="0" borderId="2" xfId="24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3" fontId="13" fillId="0" borderId="1" xfId="24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0" fontId="12" fillId="0" borderId="3" xfId="23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43" fontId="13" fillId="0" borderId="0" xfId="24" applyFont="1" applyAlignment="1">
      <alignment vertical="center"/>
    </xf>
    <xf numFmtId="0" fontId="11" fillId="0" borderId="1" xfId="0" applyFont="1" applyBorder="1" applyAlignment="1">
      <alignment vertical="center"/>
    </xf>
    <xf numFmtId="43" fontId="11" fillId="0" borderId="1" xfId="24" applyFont="1" applyBorder="1" applyAlignment="1">
      <alignment vertical="center"/>
    </xf>
    <xf numFmtId="43" fontId="11" fillId="0" borderId="1" xfId="24" applyFont="1" applyFill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 wrapText="1"/>
    </xf>
    <xf numFmtId="43" fontId="13" fillId="0" borderId="1" xfId="24" applyFont="1" applyBorder="1" applyAlignment="1">
      <alignment vertical="center"/>
    </xf>
    <xf numFmtId="9" fontId="13" fillId="0" borderId="1" xfId="1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13" fillId="0" borderId="0" xfId="0" applyFont="1" applyBorder="1" applyAlignment="1">
      <alignment horizontal="center" vertical="center"/>
    </xf>
    <xf numFmtId="43" fontId="13" fillId="0" borderId="0" xfId="24" applyFont="1" applyBorder="1" applyAlignment="1">
      <alignment vertical="center"/>
    </xf>
    <xf numFmtId="9" fontId="13" fillId="0" borderId="0" xfId="1" applyFont="1" applyBorder="1" applyAlignment="1">
      <alignment horizontal="center" vertical="center"/>
    </xf>
    <xf numFmtId="0" fontId="11" fillId="0" borderId="1" xfId="0" quotePrefix="1" applyFont="1" applyBorder="1" applyAlignment="1">
      <alignment vertical="center" wrapText="1"/>
    </xf>
    <xf numFmtId="0" fontId="11" fillId="0" borderId="1" xfId="0" applyNumberFormat="1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13" fillId="0" borderId="3" xfId="0" applyFont="1" applyBorder="1" applyAlignment="1">
      <alignment vertical="center"/>
    </xf>
    <xf numFmtId="0" fontId="13" fillId="0" borderId="5" xfId="0" applyFont="1" applyBorder="1" applyAlignment="1">
      <alignment vertical="center"/>
    </xf>
    <xf numFmtId="0" fontId="13" fillId="0" borderId="5" xfId="0" applyFont="1" applyBorder="1" applyAlignment="1">
      <alignment horizontal="center" vertical="center"/>
    </xf>
    <xf numFmtId="43" fontId="13" fillId="0" borderId="6" xfId="24" applyFont="1" applyBorder="1" applyAlignment="1">
      <alignment vertical="center"/>
    </xf>
    <xf numFmtId="43" fontId="13" fillId="0" borderId="4" xfId="24" applyFont="1" applyBorder="1" applyAlignment="1">
      <alignment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vertical="center" wrapText="1"/>
    </xf>
    <xf numFmtId="0" fontId="11" fillId="0" borderId="3" xfId="0" applyFont="1" applyBorder="1" applyAlignment="1">
      <alignment vertical="center" wrapText="1"/>
    </xf>
    <xf numFmtId="43" fontId="13" fillId="0" borderId="3" xfId="24" applyFont="1" applyBorder="1" applyAlignment="1">
      <alignment vertical="center"/>
    </xf>
    <xf numFmtId="43" fontId="13" fillId="0" borderId="7" xfId="24" applyFont="1" applyBorder="1" applyAlignment="1">
      <alignment vertical="center"/>
    </xf>
    <xf numFmtId="9" fontId="13" fillId="0" borderId="3" xfId="1" applyFont="1" applyBorder="1" applyAlignment="1">
      <alignment horizontal="center" vertical="center"/>
    </xf>
    <xf numFmtId="9" fontId="13" fillId="0" borderId="8" xfId="1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5" borderId="0" xfId="0" applyFont="1" applyFill="1" applyAlignment="1">
      <alignment vertical="center"/>
    </xf>
    <xf numFmtId="0" fontId="13" fillId="5" borderId="0" xfId="0" applyFont="1" applyFill="1" applyAlignment="1">
      <alignment vertical="center"/>
    </xf>
    <xf numFmtId="0" fontId="13" fillId="5" borderId="0" xfId="0" applyFont="1" applyFill="1" applyAlignment="1">
      <alignment horizontal="center" vertical="center"/>
    </xf>
    <xf numFmtId="43" fontId="13" fillId="5" borderId="0" xfId="24" applyFont="1" applyFill="1" applyAlignment="1">
      <alignment vertical="center"/>
    </xf>
    <xf numFmtId="0" fontId="16" fillId="5" borderId="0" xfId="0" applyFont="1" applyFill="1" applyAlignment="1">
      <alignment vertical="center"/>
    </xf>
    <xf numFmtId="43" fontId="13" fillId="0" borderId="5" xfId="24" applyFont="1" applyBorder="1" applyAlignment="1">
      <alignment vertical="center"/>
    </xf>
    <xf numFmtId="0" fontId="13" fillId="0" borderId="3" xfId="0" applyFont="1" applyBorder="1" applyAlignment="1">
      <alignment vertical="center" wrapText="1"/>
    </xf>
    <xf numFmtId="43" fontId="15" fillId="0" borderId="0" xfId="24" applyFont="1" applyAlignment="1">
      <alignment vertical="center"/>
    </xf>
    <xf numFmtId="0" fontId="16" fillId="5" borderId="0" xfId="0" applyFont="1" applyFill="1" applyAlignment="1">
      <alignment horizontal="center" vertical="center"/>
    </xf>
    <xf numFmtId="43" fontId="16" fillId="5" borderId="0" xfId="24" applyFont="1" applyFill="1" applyAlignment="1">
      <alignment vertical="center"/>
    </xf>
    <xf numFmtId="9" fontId="13" fillId="0" borderId="4" xfId="1" applyFont="1" applyBorder="1" applyAlignment="1">
      <alignment horizontal="center" vertical="center"/>
    </xf>
    <xf numFmtId="0" fontId="15" fillId="5" borderId="0" xfId="0" applyFont="1" applyFill="1" applyAlignment="1">
      <alignment horizontal="center" vertical="center"/>
    </xf>
    <xf numFmtId="43" fontId="15" fillId="5" borderId="0" xfId="24" applyFont="1" applyFill="1" applyAlignment="1">
      <alignment vertical="center"/>
    </xf>
    <xf numFmtId="43" fontId="13" fillId="0" borderId="2" xfId="24" applyFont="1" applyBorder="1" applyAlignment="1">
      <alignment vertical="center"/>
    </xf>
    <xf numFmtId="0" fontId="11" fillId="4" borderId="1" xfId="0" applyFont="1" applyFill="1" applyBorder="1" applyAlignment="1">
      <alignment vertical="center" wrapText="1"/>
    </xf>
    <xf numFmtId="0" fontId="11" fillId="4" borderId="1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vertical="center" wrapText="1"/>
    </xf>
    <xf numFmtId="0" fontId="14" fillId="4" borderId="1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43" fontId="13" fillId="5" borderId="0" xfId="24" applyFont="1" applyFill="1" applyAlignment="1">
      <alignment horizontal="center" vertical="center"/>
    </xf>
    <xf numFmtId="43" fontId="11" fillId="0" borderId="1" xfId="24" applyFont="1" applyBorder="1" applyAlignment="1">
      <alignment horizontal="center" vertical="center"/>
    </xf>
    <xf numFmtId="43" fontId="13" fillId="0" borderId="3" xfId="24" applyFont="1" applyBorder="1" applyAlignment="1">
      <alignment horizontal="center" vertical="center"/>
    </xf>
    <xf numFmtId="43" fontId="13" fillId="0" borderId="6" xfId="24" applyFont="1" applyBorder="1" applyAlignment="1">
      <alignment horizontal="center" vertical="center"/>
    </xf>
    <xf numFmtId="43" fontId="13" fillId="0" borderId="5" xfId="24" applyFont="1" applyBorder="1" applyAlignment="1">
      <alignment horizontal="center" vertical="center"/>
    </xf>
    <xf numFmtId="43" fontId="13" fillId="0" borderId="0" xfId="24" applyFont="1" applyBorder="1" applyAlignment="1">
      <alignment horizontal="center" vertical="center"/>
    </xf>
    <xf numFmtId="43" fontId="16" fillId="5" borderId="0" xfId="24" applyFont="1" applyFill="1" applyAlignment="1">
      <alignment horizontal="center" vertical="center"/>
    </xf>
    <xf numFmtId="43" fontId="15" fillId="5" borderId="0" xfId="24" applyFont="1" applyFill="1" applyAlignment="1">
      <alignment horizontal="center" vertical="center"/>
    </xf>
    <xf numFmtId="16" fontId="15" fillId="0" borderId="0" xfId="0" applyNumberFormat="1" applyFont="1" applyAlignment="1">
      <alignment horizontal="center" vertical="center"/>
    </xf>
    <xf numFmtId="43" fontId="13" fillId="0" borderId="0" xfId="24" applyFont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11" fillId="0" borderId="1" xfId="0" applyFont="1" applyBorder="1" applyAlignment="1">
      <alignment horizontal="left" vertical="center" wrapText="1"/>
    </xf>
  </cellXfs>
  <cellStyles count="25">
    <cellStyle name="Dziesiętny" xfId="24" builtinId="3"/>
    <cellStyle name="Normalny" xfId="0" builtinId="0"/>
    <cellStyle name="Normalny_Arkusz1" xfId="22"/>
    <cellStyle name="Normalny_Arkusz1_1" xfId="21"/>
    <cellStyle name="Normalny_Arkusz2" xfId="23"/>
    <cellStyle name="Procentowy" xfId="1" builtinId="5"/>
    <cellStyle name="S0" xfId="2"/>
    <cellStyle name="S1" xfId="3"/>
    <cellStyle name="S10" xfId="4"/>
    <cellStyle name="S11" xfId="5"/>
    <cellStyle name="S12" xfId="6"/>
    <cellStyle name="S13" xfId="7"/>
    <cellStyle name="S14" xfId="8"/>
    <cellStyle name="S15" xfId="9"/>
    <cellStyle name="S16" xfId="10"/>
    <cellStyle name="S17" xfId="11"/>
    <cellStyle name="S18" xfId="12"/>
    <cellStyle name="S2" xfId="13"/>
    <cellStyle name="S3" xfId="14"/>
    <cellStyle name="S4" xfId="15"/>
    <cellStyle name="S5" xfId="16"/>
    <cellStyle name="S6" xfId="17"/>
    <cellStyle name="S7" xfId="18"/>
    <cellStyle name="S8" xfId="19"/>
    <cellStyle name="S9" xfId="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4"/>
  <sheetViews>
    <sheetView tabSelected="1" view="pageLayout" zoomScale="115" zoomScaleNormal="130" zoomScalePageLayoutView="115" workbookViewId="0">
      <selection activeCell="I208" sqref="I208"/>
    </sheetView>
  </sheetViews>
  <sheetFormatPr defaultRowHeight="16.5"/>
  <cols>
    <col min="1" max="1" width="4.125" style="22" customWidth="1"/>
    <col min="2" max="2" width="9" style="23"/>
    <col min="3" max="3" width="32.75" style="22" customWidth="1"/>
    <col min="4" max="4" width="7.5" style="23" customWidth="1"/>
    <col min="5" max="5" width="9.75" style="23" customWidth="1"/>
    <col min="6" max="6" width="10.125" style="80" customWidth="1"/>
    <col min="7" max="7" width="12.125" style="24" customWidth="1"/>
    <col min="8" max="8" width="9" style="23"/>
    <col min="9" max="9" width="9.75" style="24" customWidth="1"/>
    <col min="10" max="10" width="14.625" style="24" bestFit="1" customWidth="1"/>
    <col min="11" max="16384" width="9" style="22"/>
  </cols>
  <sheetData>
    <row r="1" spans="1:10">
      <c r="A1" s="56" t="s">
        <v>333</v>
      </c>
      <c r="B1" s="54"/>
      <c r="C1" s="53"/>
      <c r="D1" s="54"/>
      <c r="E1" s="54"/>
      <c r="F1" s="71"/>
      <c r="G1" s="55"/>
      <c r="H1" s="54"/>
      <c r="I1" s="55"/>
      <c r="J1" s="64"/>
    </row>
    <row r="2" spans="1:10">
      <c r="A2" s="25" t="s">
        <v>0</v>
      </c>
      <c r="B2" s="16" t="s">
        <v>2</v>
      </c>
      <c r="C2" s="25" t="s">
        <v>1</v>
      </c>
      <c r="D2" s="16" t="s">
        <v>7</v>
      </c>
      <c r="E2" s="16" t="s">
        <v>3</v>
      </c>
      <c r="F2" s="72" t="s">
        <v>346</v>
      </c>
      <c r="G2" s="26" t="s">
        <v>4</v>
      </c>
      <c r="H2" s="16" t="s">
        <v>347</v>
      </c>
      <c r="I2" s="26" t="s">
        <v>5</v>
      </c>
      <c r="J2" s="27" t="s">
        <v>6</v>
      </c>
    </row>
    <row r="3" spans="1:10" ht="25.5">
      <c r="A3" s="28" t="s">
        <v>18</v>
      </c>
      <c r="B3" s="18">
        <v>20540</v>
      </c>
      <c r="C3" s="29" t="s">
        <v>8</v>
      </c>
      <c r="D3" s="18" t="s">
        <v>16</v>
      </c>
      <c r="E3" s="18">
        <v>2000</v>
      </c>
      <c r="F3" s="17"/>
      <c r="G3" s="30">
        <f>(E3*F3)</f>
        <v>0</v>
      </c>
      <c r="H3" s="31"/>
      <c r="I3" s="30">
        <f>(F3*H3+F3)</f>
        <v>0</v>
      </c>
      <c r="J3" s="30">
        <f>(G3*H3+G3)</f>
        <v>0</v>
      </c>
    </row>
    <row r="4" spans="1:10" ht="37.5" customHeight="1">
      <c r="A4" s="28" t="s">
        <v>19</v>
      </c>
      <c r="B4" s="18">
        <v>20831</v>
      </c>
      <c r="C4" s="29" t="s">
        <v>9</v>
      </c>
      <c r="D4" s="18" t="s">
        <v>16</v>
      </c>
      <c r="E4" s="18">
        <v>10</v>
      </c>
      <c r="F4" s="17"/>
      <c r="G4" s="30">
        <f t="shared" ref="G4:G9" si="0">(E4*F4)</f>
        <v>0</v>
      </c>
      <c r="H4" s="31"/>
      <c r="I4" s="30">
        <f t="shared" ref="I4:I10" si="1">(F4*H4+F4)</f>
        <v>0</v>
      </c>
      <c r="J4" s="30">
        <f t="shared" ref="J4:J10" si="2">(G4*H4+G4)</f>
        <v>0</v>
      </c>
    </row>
    <row r="5" spans="1:10" ht="25.5">
      <c r="A5" s="28" t="s">
        <v>20</v>
      </c>
      <c r="B5" s="18">
        <v>20832</v>
      </c>
      <c r="C5" s="29" t="s">
        <v>10</v>
      </c>
      <c r="D5" s="18" t="s">
        <v>16</v>
      </c>
      <c r="E5" s="18">
        <v>10</v>
      </c>
      <c r="F5" s="17"/>
      <c r="G5" s="30">
        <f t="shared" si="0"/>
        <v>0</v>
      </c>
      <c r="H5" s="31"/>
      <c r="I5" s="30">
        <f t="shared" si="1"/>
        <v>0</v>
      </c>
      <c r="J5" s="30">
        <f t="shared" si="2"/>
        <v>0</v>
      </c>
    </row>
    <row r="6" spans="1:10">
      <c r="A6" s="28" t="s">
        <v>21</v>
      </c>
      <c r="B6" s="18">
        <v>20833</v>
      </c>
      <c r="C6" s="29" t="s">
        <v>11</v>
      </c>
      <c r="D6" s="18" t="s">
        <v>16</v>
      </c>
      <c r="E6" s="18">
        <v>200</v>
      </c>
      <c r="F6" s="17"/>
      <c r="G6" s="30">
        <f t="shared" si="0"/>
        <v>0</v>
      </c>
      <c r="H6" s="31"/>
      <c r="I6" s="30">
        <f t="shared" si="1"/>
        <v>0</v>
      </c>
      <c r="J6" s="30">
        <f t="shared" si="2"/>
        <v>0</v>
      </c>
    </row>
    <row r="7" spans="1:10" ht="25.5">
      <c r="A7" s="28" t="s">
        <v>22</v>
      </c>
      <c r="B7" s="18">
        <v>20834</v>
      </c>
      <c r="C7" s="29" t="s">
        <v>12</v>
      </c>
      <c r="D7" s="18" t="s">
        <v>16</v>
      </c>
      <c r="E7" s="18">
        <v>2</v>
      </c>
      <c r="F7" s="17"/>
      <c r="G7" s="30">
        <f t="shared" si="0"/>
        <v>0</v>
      </c>
      <c r="H7" s="31"/>
      <c r="I7" s="30">
        <f t="shared" si="1"/>
        <v>0</v>
      </c>
      <c r="J7" s="30">
        <f t="shared" si="2"/>
        <v>0</v>
      </c>
    </row>
    <row r="8" spans="1:10" ht="25.5">
      <c r="A8" s="28" t="s">
        <v>23</v>
      </c>
      <c r="B8" s="18">
        <v>20835</v>
      </c>
      <c r="C8" s="29" t="s">
        <v>13</v>
      </c>
      <c r="D8" s="18" t="s">
        <v>16</v>
      </c>
      <c r="E8" s="18">
        <v>10</v>
      </c>
      <c r="F8" s="17"/>
      <c r="G8" s="30">
        <f t="shared" si="0"/>
        <v>0</v>
      </c>
      <c r="H8" s="31"/>
      <c r="I8" s="30">
        <f t="shared" si="1"/>
        <v>0</v>
      </c>
      <c r="J8" s="30">
        <f t="shared" si="2"/>
        <v>0</v>
      </c>
    </row>
    <row r="9" spans="1:10" ht="25.5">
      <c r="A9" s="28" t="s">
        <v>24</v>
      </c>
      <c r="B9" s="18">
        <v>23179</v>
      </c>
      <c r="C9" s="29" t="s">
        <v>14</v>
      </c>
      <c r="D9" s="18" t="s">
        <v>16</v>
      </c>
      <c r="E9" s="18">
        <v>200</v>
      </c>
      <c r="F9" s="17"/>
      <c r="G9" s="30">
        <f t="shared" si="0"/>
        <v>0</v>
      </c>
      <c r="H9" s="31"/>
      <c r="I9" s="30">
        <f t="shared" si="1"/>
        <v>0</v>
      </c>
      <c r="J9" s="30">
        <f t="shared" si="2"/>
        <v>0</v>
      </c>
    </row>
    <row r="10" spans="1:10" ht="25.5">
      <c r="A10" s="39" t="s">
        <v>25</v>
      </c>
      <c r="B10" s="19">
        <v>22986</v>
      </c>
      <c r="C10" s="46" t="s">
        <v>15</v>
      </c>
      <c r="D10" s="19" t="s">
        <v>17</v>
      </c>
      <c r="E10" s="19">
        <v>10</v>
      </c>
      <c r="F10" s="73"/>
      <c r="G10" s="30">
        <f>(E10*F10)</f>
        <v>0</v>
      </c>
      <c r="H10" s="49"/>
      <c r="I10" s="47">
        <f t="shared" si="1"/>
        <v>0</v>
      </c>
      <c r="J10" s="30">
        <f t="shared" si="2"/>
        <v>0</v>
      </c>
    </row>
    <row r="11" spans="1:10">
      <c r="A11" s="40"/>
      <c r="B11" s="41"/>
      <c r="C11" s="40"/>
      <c r="D11" s="41"/>
      <c r="E11" s="41"/>
      <c r="F11" s="74"/>
      <c r="G11" s="48">
        <f>SUM(G3:G10)</f>
        <v>0</v>
      </c>
      <c r="H11" s="50"/>
      <c r="I11" s="42"/>
      <c r="J11" s="43">
        <f>SUM(J3:J10)</f>
        <v>0</v>
      </c>
    </row>
    <row r="12" spans="1:10">
      <c r="A12" s="56" t="s">
        <v>330</v>
      </c>
      <c r="B12" s="54"/>
      <c r="C12" s="53"/>
      <c r="D12" s="54"/>
      <c r="E12" s="54"/>
      <c r="F12" s="71"/>
      <c r="G12" s="55"/>
      <c r="H12" s="54"/>
      <c r="I12" s="55"/>
      <c r="J12" s="55"/>
    </row>
    <row r="13" spans="1:10" ht="18.75" customHeight="1">
      <c r="A13" s="25" t="s">
        <v>0</v>
      </c>
      <c r="B13" s="16" t="s">
        <v>2</v>
      </c>
      <c r="C13" s="25" t="s">
        <v>1</v>
      </c>
      <c r="D13" s="16" t="s">
        <v>7</v>
      </c>
      <c r="E13" s="16" t="s">
        <v>3</v>
      </c>
      <c r="F13" s="72" t="s">
        <v>346</v>
      </c>
      <c r="G13" s="26" t="s">
        <v>4</v>
      </c>
      <c r="H13" s="16" t="s">
        <v>347</v>
      </c>
      <c r="I13" s="26" t="s">
        <v>5</v>
      </c>
      <c r="J13" s="27" t="s">
        <v>6</v>
      </c>
    </row>
    <row r="14" spans="1:10" ht="25.5">
      <c r="A14" s="28" t="s">
        <v>18</v>
      </c>
      <c r="B14" s="18"/>
      <c r="C14" s="36" t="s">
        <v>26</v>
      </c>
      <c r="D14" s="18" t="s">
        <v>16</v>
      </c>
      <c r="E14" s="18">
        <v>2</v>
      </c>
      <c r="F14" s="17"/>
      <c r="G14" s="30">
        <f>PRODUCT(E14*F14)</f>
        <v>0</v>
      </c>
      <c r="H14" s="31"/>
      <c r="I14" s="30">
        <f>(F14*H14+F14)</f>
        <v>0</v>
      </c>
      <c r="J14" s="30">
        <f>(G14+G14*H14)</f>
        <v>0</v>
      </c>
    </row>
    <row r="15" spans="1:10" ht="38.25">
      <c r="A15" s="28" t="s">
        <v>19</v>
      </c>
      <c r="B15" s="18"/>
      <c r="C15" s="36" t="s">
        <v>27</v>
      </c>
      <c r="D15" s="18" t="s">
        <v>16</v>
      </c>
      <c r="E15" s="18">
        <v>2</v>
      </c>
      <c r="F15" s="17"/>
      <c r="G15" s="30">
        <f t="shared" ref="G15:G40" si="3">PRODUCT(E15*F15)</f>
        <v>0</v>
      </c>
      <c r="H15" s="31"/>
      <c r="I15" s="30">
        <f t="shared" ref="I15:I39" si="4">(F15*H15+F15)</f>
        <v>0</v>
      </c>
      <c r="J15" s="30">
        <f t="shared" ref="J15:J38" si="5">(G15+G15*H15)</f>
        <v>0</v>
      </c>
    </row>
    <row r="16" spans="1:10" ht="25.5">
      <c r="A16" s="28" t="s">
        <v>20</v>
      </c>
      <c r="B16" s="18"/>
      <c r="C16" s="29" t="s">
        <v>56</v>
      </c>
      <c r="D16" s="18" t="s">
        <v>16</v>
      </c>
      <c r="E16" s="18">
        <v>15</v>
      </c>
      <c r="F16" s="17"/>
      <c r="G16" s="30">
        <f t="shared" si="3"/>
        <v>0</v>
      </c>
      <c r="H16" s="31"/>
      <c r="I16" s="30">
        <f t="shared" si="4"/>
        <v>0</v>
      </c>
      <c r="J16" s="30">
        <f t="shared" si="5"/>
        <v>0</v>
      </c>
    </row>
    <row r="17" spans="1:10" ht="25.5">
      <c r="A17" s="28" t="s">
        <v>21</v>
      </c>
      <c r="B17" s="18"/>
      <c r="C17" s="29" t="s">
        <v>28</v>
      </c>
      <c r="D17" s="18" t="s">
        <v>16</v>
      </c>
      <c r="E17" s="18">
        <v>50</v>
      </c>
      <c r="F17" s="17"/>
      <c r="G17" s="30">
        <f t="shared" si="3"/>
        <v>0</v>
      </c>
      <c r="H17" s="31"/>
      <c r="I17" s="30">
        <f t="shared" si="4"/>
        <v>0</v>
      </c>
      <c r="J17" s="30">
        <f t="shared" si="5"/>
        <v>0</v>
      </c>
    </row>
    <row r="18" spans="1:10" ht="38.25">
      <c r="A18" s="28" t="s">
        <v>22</v>
      </c>
      <c r="B18" s="18"/>
      <c r="C18" s="29" t="s">
        <v>57</v>
      </c>
      <c r="D18" s="18" t="s">
        <v>16</v>
      </c>
      <c r="E18" s="18">
        <v>50</v>
      </c>
      <c r="F18" s="17"/>
      <c r="G18" s="30">
        <f t="shared" si="3"/>
        <v>0</v>
      </c>
      <c r="H18" s="31"/>
      <c r="I18" s="30">
        <f t="shared" si="4"/>
        <v>0</v>
      </c>
      <c r="J18" s="30">
        <f t="shared" si="5"/>
        <v>0</v>
      </c>
    </row>
    <row r="19" spans="1:10" ht="38.25">
      <c r="A19" s="28" t="s">
        <v>23</v>
      </c>
      <c r="B19" s="18"/>
      <c r="C19" s="29" t="s">
        <v>29</v>
      </c>
      <c r="D19" s="18" t="s">
        <v>16</v>
      </c>
      <c r="E19" s="18">
        <v>60</v>
      </c>
      <c r="F19" s="17"/>
      <c r="G19" s="30">
        <f t="shared" si="3"/>
        <v>0</v>
      </c>
      <c r="H19" s="31"/>
      <c r="I19" s="30">
        <f t="shared" si="4"/>
        <v>0</v>
      </c>
      <c r="J19" s="30">
        <f>(G19+G19*H19)</f>
        <v>0</v>
      </c>
    </row>
    <row r="20" spans="1:10" ht="38.25">
      <c r="A20" s="28" t="s">
        <v>24</v>
      </c>
      <c r="B20" s="18"/>
      <c r="C20" s="29" t="s">
        <v>55</v>
      </c>
      <c r="D20" s="18" t="s">
        <v>16</v>
      </c>
      <c r="E20" s="18">
        <v>10</v>
      </c>
      <c r="F20" s="17"/>
      <c r="G20" s="30">
        <f t="shared" si="3"/>
        <v>0</v>
      </c>
      <c r="H20" s="31"/>
      <c r="I20" s="30">
        <f>(F20*H20+F20)</f>
        <v>0</v>
      </c>
      <c r="J20" s="30">
        <f t="shared" si="5"/>
        <v>0</v>
      </c>
    </row>
    <row r="21" spans="1:10">
      <c r="A21" s="28" t="s">
        <v>25</v>
      </c>
      <c r="B21" s="18"/>
      <c r="C21" s="29" t="s">
        <v>58</v>
      </c>
      <c r="D21" s="18" t="s">
        <v>16</v>
      </c>
      <c r="E21" s="18">
        <v>1</v>
      </c>
      <c r="F21" s="17"/>
      <c r="G21" s="30">
        <f t="shared" si="3"/>
        <v>0</v>
      </c>
      <c r="H21" s="31"/>
      <c r="I21" s="30">
        <f t="shared" si="4"/>
        <v>0</v>
      </c>
      <c r="J21" s="30">
        <f t="shared" si="5"/>
        <v>0</v>
      </c>
    </row>
    <row r="22" spans="1:10" ht="25.5">
      <c r="A22" s="28" t="s">
        <v>36</v>
      </c>
      <c r="B22" s="18"/>
      <c r="C22" s="29" t="s">
        <v>59</v>
      </c>
      <c r="D22" s="18" t="s">
        <v>16</v>
      </c>
      <c r="E22" s="18">
        <v>4</v>
      </c>
      <c r="F22" s="17"/>
      <c r="G22" s="30">
        <f t="shared" si="3"/>
        <v>0</v>
      </c>
      <c r="H22" s="31"/>
      <c r="I22" s="30">
        <f t="shared" si="4"/>
        <v>0</v>
      </c>
      <c r="J22" s="30">
        <f t="shared" si="5"/>
        <v>0</v>
      </c>
    </row>
    <row r="23" spans="1:10" ht="25.5">
      <c r="A23" s="28" t="s">
        <v>38</v>
      </c>
      <c r="B23" s="18"/>
      <c r="C23" s="29" t="s">
        <v>60</v>
      </c>
      <c r="D23" s="18" t="s">
        <v>16</v>
      </c>
      <c r="E23" s="18">
        <v>2</v>
      </c>
      <c r="F23" s="17"/>
      <c r="G23" s="30">
        <f t="shared" si="3"/>
        <v>0</v>
      </c>
      <c r="H23" s="31"/>
      <c r="I23" s="30">
        <f t="shared" si="4"/>
        <v>0</v>
      </c>
      <c r="J23" s="30">
        <f t="shared" si="5"/>
        <v>0</v>
      </c>
    </row>
    <row r="24" spans="1:10" ht="25.5">
      <c r="A24" s="28" t="s">
        <v>37</v>
      </c>
      <c r="B24" s="18"/>
      <c r="C24" s="29" t="s">
        <v>61</v>
      </c>
      <c r="D24" s="18" t="s">
        <v>16</v>
      </c>
      <c r="E24" s="18">
        <v>2</v>
      </c>
      <c r="F24" s="17"/>
      <c r="G24" s="30">
        <f t="shared" si="3"/>
        <v>0</v>
      </c>
      <c r="H24" s="31"/>
      <c r="I24" s="30">
        <f t="shared" si="4"/>
        <v>0</v>
      </c>
      <c r="J24" s="30">
        <f>(G24+G24*H24)</f>
        <v>0</v>
      </c>
    </row>
    <row r="25" spans="1:10" ht="25.5">
      <c r="A25" s="28" t="s">
        <v>39</v>
      </c>
      <c r="B25" s="18"/>
      <c r="C25" s="29" t="s">
        <v>62</v>
      </c>
      <c r="D25" s="18" t="s">
        <v>16</v>
      </c>
      <c r="E25" s="18">
        <v>2</v>
      </c>
      <c r="F25" s="17"/>
      <c r="G25" s="30">
        <f t="shared" si="3"/>
        <v>0</v>
      </c>
      <c r="H25" s="31"/>
      <c r="I25" s="30">
        <f>(F25*H25+F25)</f>
        <v>0</v>
      </c>
      <c r="J25" s="30">
        <f t="shared" si="5"/>
        <v>0</v>
      </c>
    </row>
    <row r="26" spans="1:10" ht="25.5">
      <c r="A26" s="28" t="s">
        <v>40</v>
      </c>
      <c r="B26" s="18"/>
      <c r="C26" s="29" t="s">
        <v>30</v>
      </c>
      <c r="E26" s="18">
        <v>2</v>
      </c>
      <c r="F26" s="17"/>
      <c r="G26" s="30">
        <f t="shared" si="3"/>
        <v>0</v>
      </c>
      <c r="H26" s="31"/>
      <c r="I26" s="30">
        <f t="shared" si="4"/>
        <v>0</v>
      </c>
      <c r="J26" s="30">
        <f t="shared" si="5"/>
        <v>0</v>
      </c>
    </row>
    <row r="27" spans="1:10">
      <c r="A27" s="28" t="s">
        <v>41</v>
      </c>
      <c r="B27" s="18"/>
      <c r="C27" s="29" t="s">
        <v>31</v>
      </c>
      <c r="D27" s="18" t="s">
        <v>16</v>
      </c>
      <c r="E27" s="18">
        <v>1</v>
      </c>
      <c r="F27" s="17"/>
      <c r="G27" s="30">
        <f t="shared" si="3"/>
        <v>0</v>
      </c>
      <c r="H27" s="31"/>
      <c r="I27" s="30">
        <f t="shared" si="4"/>
        <v>0</v>
      </c>
      <c r="J27" s="30">
        <f t="shared" si="5"/>
        <v>0</v>
      </c>
    </row>
    <row r="28" spans="1:10" ht="38.25">
      <c r="A28" s="28" t="s">
        <v>42</v>
      </c>
      <c r="B28" s="18"/>
      <c r="C28" s="29" t="s">
        <v>349</v>
      </c>
      <c r="D28" s="18" t="s">
        <v>16</v>
      </c>
      <c r="E28" s="18">
        <v>1</v>
      </c>
      <c r="F28" s="17"/>
      <c r="G28" s="30">
        <f t="shared" si="3"/>
        <v>0</v>
      </c>
      <c r="H28" s="31"/>
      <c r="I28" s="30">
        <f t="shared" si="4"/>
        <v>0</v>
      </c>
      <c r="J28" s="30">
        <f t="shared" si="5"/>
        <v>0</v>
      </c>
    </row>
    <row r="29" spans="1:10" ht="25.5">
      <c r="A29" s="28" t="s">
        <v>43</v>
      </c>
      <c r="B29" s="18"/>
      <c r="C29" s="36" t="s">
        <v>348</v>
      </c>
      <c r="D29" s="18" t="s">
        <v>16</v>
      </c>
      <c r="E29" s="18">
        <v>1</v>
      </c>
      <c r="F29" s="17"/>
      <c r="G29" s="30">
        <f t="shared" si="3"/>
        <v>0</v>
      </c>
      <c r="H29" s="31"/>
      <c r="I29" s="30">
        <f t="shared" si="4"/>
        <v>0</v>
      </c>
      <c r="J29" s="30">
        <f>(G29+G29*H29)</f>
        <v>0</v>
      </c>
    </row>
    <row r="30" spans="1:10" ht="25.5">
      <c r="A30" s="28" t="s">
        <v>44</v>
      </c>
      <c r="B30" s="18"/>
      <c r="C30" s="29" t="s">
        <v>32</v>
      </c>
      <c r="D30" s="18" t="s">
        <v>16</v>
      </c>
      <c r="E30" s="18">
        <v>1</v>
      </c>
      <c r="F30" s="17"/>
      <c r="G30" s="30">
        <f t="shared" si="3"/>
        <v>0</v>
      </c>
      <c r="H30" s="31"/>
      <c r="I30" s="30">
        <f>(F30*H30+F30)</f>
        <v>0</v>
      </c>
      <c r="J30" s="30">
        <f t="shared" si="5"/>
        <v>0</v>
      </c>
    </row>
    <row r="31" spans="1:10" ht="25.5">
      <c r="A31" s="28" t="s">
        <v>45</v>
      </c>
      <c r="B31" s="18"/>
      <c r="C31" s="29" t="s">
        <v>63</v>
      </c>
      <c r="D31" s="18" t="s">
        <v>16</v>
      </c>
      <c r="E31" s="18">
        <v>2</v>
      </c>
      <c r="F31" s="17"/>
      <c r="G31" s="30">
        <f t="shared" si="3"/>
        <v>0</v>
      </c>
      <c r="H31" s="31"/>
      <c r="I31" s="30">
        <f t="shared" si="4"/>
        <v>0</v>
      </c>
      <c r="J31" s="30">
        <f>(G31+G31*H31)</f>
        <v>0</v>
      </c>
    </row>
    <row r="32" spans="1:10" ht="25.5">
      <c r="A32" s="28" t="s">
        <v>46</v>
      </c>
      <c r="B32" s="18"/>
      <c r="C32" s="29" t="s">
        <v>33</v>
      </c>
      <c r="D32" s="18" t="s">
        <v>16</v>
      </c>
      <c r="E32" s="18">
        <v>2</v>
      </c>
      <c r="F32" s="17"/>
      <c r="G32" s="30">
        <f t="shared" si="3"/>
        <v>0</v>
      </c>
      <c r="H32" s="31"/>
      <c r="I32" s="30">
        <f t="shared" si="4"/>
        <v>0</v>
      </c>
      <c r="J32" s="30">
        <f t="shared" si="5"/>
        <v>0</v>
      </c>
    </row>
    <row r="33" spans="1:10" ht="25.5">
      <c r="A33" s="28" t="s">
        <v>47</v>
      </c>
      <c r="B33" s="18"/>
      <c r="C33" s="29" t="s">
        <v>64</v>
      </c>
      <c r="D33" s="18" t="s">
        <v>16</v>
      </c>
      <c r="E33" s="18">
        <v>2</v>
      </c>
      <c r="F33" s="17"/>
      <c r="G33" s="30">
        <f t="shared" si="3"/>
        <v>0</v>
      </c>
      <c r="H33" s="31"/>
      <c r="I33" s="30">
        <f t="shared" si="4"/>
        <v>0</v>
      </c>
      <c r="J33" s="30">
        <f t="shared" si="5"/>
        <v>0</v>
      </c>
    </row>
    <row r="34" spans="1:10" ht="25.5">
      <c r="A34" s="28" t="s">
        <v>48</v>
      </c>
      <c r="B34" s="18"/>
      <c r="C34" s="29" t="s">
        <v>65</v>
      </c>
      <c r="D34" s="18" t="s">
        <v>16</v>
      </c>
      <c r="E34" s="18">
        <v>2</v>
      </c>
      <c r="F34" s="17"/>
      <c r="G34" s="30">
        <f t="shared" si="3"/>
        <v>0</v>
      </c>
      <c r="H34" s="31"/>
      <c r="I34" s="30">
        <f t="shared" si="4"/>
        <v>0</v>
      </c>
      <c r="J34" s="30">
        <f t="shared" si="5"/>
        <v>0</v>
      </c>
    </row>
    <row r="35" spans="1:10" ht="25.5">
      <c r="A35" s="28" t="s">
        <v>49</v>
      </c>
      <c r="B35" s="18"/>
      <c r="C35" s="29" t="s">
        <v>66</v>
      </c>
      <c r="D35" s="18" t="s">
        <v>16</v>
      </c>
      <c r="E35" s="18">
        <v>2</v>
      </c>
      <c r="F35" s="17"/>
      <c r="G35" s="30">
        <f t="shared" si="3"/>
        <v>0</v>
      </c>
      <c r="H35" s="31"/>
      <c r="I35" s="30">
        <f>(F35*H35+F35)</f>
        <v>0</v>
      </c>
      <c r="J35" s="30">
        <f>(G35+G35*H35)</f>
        <v>0</v>
      </c>
    </row>
    <row r="36" spans="1:10">
      <c r="A36" s="28" t="s">
        <v>50</v>
      </c>
      <c r="B36" s="18"/>
      <c r="C36" s="29" t="s">
        <v>34</v>
      </c>
      <c r="D36" s="18" t="s">
        <v>16</v>
      </c>
      <c r="E36" s="18">
        <v>2</v>
      </c>
      <c r="F36" s="17"/>
      <c r="G36" s="30">
        <f t="shared" si="3"/>
        <v>0</v>
      </c>
      <c r="H36" s="31"/>
      <c r="I36" s="30">
        <f t="shared" si="4"/>
        <v>0</v>
      </c>
      <c r="J36" s="30">
        <f t="shared" si="5"/>
        <v>0</v>
      </c>
    </row>
    <row r="37" spans="1:10" ht="30.75" customHeight="1">
      <c r="A37" s="28" t="s">
        <v>51</v>
      </c>
      <c r="B37" s="18"/>
      <c r="C37" s="29" t="s">
        <v>67</v>
      </c>
      <c r="D37" s="18" t="s">
        <v>16</v>
      </c>
      <c r="E37" s="18">
        <v>10</v>
      </c>
      <c r="F37" s="17"/>
      <c r="G37" s="30">
        <f t="shared" si="3"/>
        <v>0</v>
      </c>
      <c r="H37" s="31"/>
      <c r="I37" s="30">
        <f t="shared" si="4"/>
        <v>0</v>
      </c>
      <c r="J37" s="30">
        <f t="shared" si="5"/>
        <v>0</v>
      </c>
    </row>
    <row r="38" spans="1:10" ht="25.5">
      <c r="A38" s="28" t="s">
        <v>52</v>
      </c>
      <c r="B38" s="18"/>
      <c r="C38" s="29" t="s">
        <v>68</v>
      </c>
      <c r="D38" s="18" t="s">
        <v>16</v>
      </c>
      <c r="E38" s="18">
        <v>30</v>
      </c>
      <c r="F38" s="17"/>
      <c r="G38" s="30">
        <f t="shared" si="3"/>
        <v>0</v>
      </c>
      <c r="H38" s="31"/>
      <c r="I38" s="30">
        <f t="shared" si="4"/>
        <v>0</v>
      </c>
      <c r="J38" s="30">
        <f t="shared" si="5"/>
        <v>0</v>
      </c>
    </row>
    <row r="39" spans="1:10" ht="38.25">
      <c r="A39" s="28" t="s">
        <v>53</v>
      </c>
      <c r="B39" s="18"/>
      <c r="C39" s="29" t="s">
        <v>35</v>
      </c>
      <c r="D39" s="18" t="s">
        <v>16</v>
      </c>
      <c r="E39" s="18">
        <v>1</v>
      </c>
      <c r="F39" s="17"/>
      <c r="G39" s="30">
        <f t="shared" si="3"/>
        <v>0</v>
      </c>
      <c r="H39" s="31"/>
      <c r="I39" s="30">
        <f t="shared" si="4"/>
        <v>0</v>
      </c>
      <c r="J39" s="30">
        <f>(G39+G39*H39)</f>
        <v>0</v>
      </c>
    </row>
    <row r="40" spans="1:10" ht="25.5">
      <c r="A40" s="39" t="s">
        <v>54</v>
      </c>
      <c r="B40" s="19"/>
      <c r="C40" s="46" t="s">
        <v>69</v>
      </c>
      <c r="D40" s="19" t="s">
        <v>16</v>
      </c>
      <c r="E40" s="19">
        <v>6</v>
      </c>
      <c r="F40" s="73"/>
      <c r="G40" s="30">
        <f t="shared" si="3"/>
        <v>0</v>
      </c>
      <c r="H40" s="49"/>
      <c r="I40" s="47">
        <f>(F40*H40+F40)</f>
        <v>0</v>
      </c>
      <c r="J40" s="30">
        <f>(G40+G40*H40)</f>
        <v>0</v>
      </c>
    </row>
    <row r="41" spans="1:10" ht="14.25" customHeight="1">
      <c r="A41" s="40"/>
      <c r="B41" s="41"/>
      <c r="C41" s="40"/>
      <c r="D41" s="41"/>
      <c r="E41" s="41"/>
      <c r="F41" s="74"/>
      <c r="G41" s="48">
        <f>SUM(G14:G40)</f>
        <v>0</v>
      </c>
      <c r="H41" s="50"/>
      <c r="I41" s="42"/>
      <c r="J41" s="43">
        <f>SUM(J14:J40)</f>
        <v>0</v>
      </c>
    </row>
    <row r="42" spans="1:10">
      <c r="A42" s="56" t="s">
        <v>334</v>
      </c>
      <c r="B42" s="54"/>
      <c r="C42" s="53"/>
      <c r="D42" s="54"/>
      <c r="E42" s="54"/>
      <c r="F42" s="71"/>
      <c r="G42" s="55"/>
      <c r="H42" s="54"/>
      <c r="I42" s="55"/>
      <c r="J42" s="55"/>
    </row>
    <row r="43" spans="1:10">
      <c r="A43" s="25" t="s">
        <v>0</v>
      </c>
      <c r="B43" s="16" t="s">
        <v>2</v>
      </c>
      <c r="C43" s="25" t="s">
        <v>1</v>
      </c>
      <c r="D43" s="16" t="s">
        <v>7</v>
      </c>
      <c r="E43" s="16" t="s">
        <v>3</v>
      </c>
      <c r="F43" s="72" t="s">
        <v>346</v>
      </c>
      <c r="G43" s="26" t="s">
        <v>4</v>
      </c>
      <c r="H43" s="16" t="s">
        <v>347</v>
      </c>
      <c r="I43" s="26" t="s">
        <v>5</v>
      </c>
      <c r="J43" s="27" t="s">
        <v>6</v>
      </c>
    </row>
    <row r="44" spans="1:10" ht="30.75" customHeight="1">
      <c r="A44" s="28" t="s">
        <v>18</v>
      </c>
      <c r="B44" s="18"/>
      <c r="C44" s="25" t="s">
        <v>70</v>
      </c>
      <c r="D44" s="18" t="s">
        <v>16</v>
      </c>
      <c r="E44" s="18">
        <v>1000</v>
      </c>
      <c r="F44" s="17"/>
      <c r="G44" s="30">
        <f>PRODUCT(E44*F44)</f>
        <v>0</v>
      </c>
      <c r="H44" s="31"/>
      <c r="I44" s="30">
        <f>(F44*H44+F44)</f>
        <v>0</v>
      </c>
      <c r="J44" s="30">
        <f>(G44+G44*H44)</f>
        <v>0</v>
      </c>
    </row>
    <row r="45" spans="1:10">
      <c r="A45" s="39"/>
      <c r="B45" s="19"/>
      <c r="C45" s="39"/>
      <c r="D45" s="19"/>
      <c r="E45" s="19"/>
      <c r="F45" s="73"/>
      <c r="G45" s="30">
        <f>SUM(G44:G44)</f>
        <v>0</v>
      </c>
      <c r="H45" s="49"/>
      <c r="I45" s="47"/>
      <c r="J45" s="30">
        <f>SUM(J44:J44)</f>
        <v>0</v>
      </c>
    </row>
    <row r="46" spans="1:10">
      <c r="A46" s="40"/>
      <c r="B46" s="41"/>
      <c r="C46" s="40"/>
      <c r="D46" s="41"/>
      <c r="E46" s="41"/>
      <c r="F46" s="74"/>
      <c r="G46" s="48"/>
      <c r="H46" s="50"/>
      <c r="I46" s="42"/>
      <c r="J46" s="43"/>
    </row>
    <row r="47" spans="1:10">
      <c r="A47" s="56" t="s">
        <v>335</v>
      </c>
      <c r="B47" s="54"/>
      <c r="C47" s="53"/>
      <c r="D47" s="54"/>
      <c r="E47" s="54"/>
      <c r="F47" s="71"/>
      <c r="G47" s="55"/>
      <c r="H47" s="54"/>
      <c r="I47" s="55"/>
      <c r="J47" s="55"/>
    </row>
    <row r="48" spans="1:10">
      <c r="A48" s="25" t="s">
        <v>0</v>
      </c>
      <c r="B48" s="16" t="s">
        <v>2</v>
      </c>
      <c r="C48" s="25" t="s">
        <v>1</v>
      </c>
      <c r="D48" s="16" t="s">
        <v>7</v>
      </c>
      <c r="E48" s="16" t="s">
        <v>3</v>
      </c>
      <c r="F48" s="72" t="s">
        <v>346</v>
      </c>
      <c r="G48" s="26" t="s">
        <v>4</v>
      </c>
      <c r="H48" s="16" t="s">
        <v>347</v>
      </c>
      <c r="I48" s="26" t="s">
        <v>5</v>
      </c>
      <c r="J48" s="27" t="s">
        <v>6</v>
      </c>
    </row>
    <row r="49" spans="1:10">
      <c r="A49" s="28" t="s">
        <v>18</v>
      </c>
      <c r="B49" s="18"/>
      <c r="C49" s="25" t="s">
        <v>71</v>
      </c>
      <c r="D49" s="18" t="s">
        <v>16</v>
      </c>
      <c r="E49" s="18">
        <v>2000</v>
      </c>
      <c r="F49" s="17"/>
      <c r="G49" s="30">
        <f>PRODUCT(E49*F49)</f>
        <v>0</v>
      </c>
      <c r="H49" s="31"/>
      <c r="I49" s="30">
        <f>(F49*H49+F49)</f>
        <v>0</v>
      </c>
      <c r="J49" s="30">
        <f>(G49+G49*H49)</f>
        <v>0</v>
      </c>
    </row>
    <row r="50" spans="1:10">
      <c r="A50" s="28"/>
      <c r="B50" s="18"/>
      <c r="C50" s="28"/>
      <c r="D50" s="18"/>
      <c r="E50" s="18"/>
      <c r="F50" s="17"/>
      <c r="G50" s="30">
        <f>SUM(G49:G49)</f>
        <v>0</v>
      </c>
      <c r="H50" s="31"/>
      <c r="I50" s="30"/>
      <c r="J50" s="30">
        <f>SUM(J49:J49)</f>
        <v>0</v>
      </c>
    </row>
    <row r="52" spans="1:10">
      <c r="A52" s="56" t="s">
        <v>336</v>
      </c>
      <c r="B52" s="54"/>
      <c r="C52" s="53"/>
      <c r="D52" s="54"/>
      <c r="E52" s="54"/>
      <c r="F52" s="71"/>
      <c r="G52" s="55"/>
      <c r="H52" s="54"/>
      <c r="I52" s="55"/>
      <c r="J52" s="55"/>
    </row>
    <row r="53" spans="1:10">
      <c r="A53" s="25" t="s">
        <v>0</v>
      </c>
      <c r="B53" s="16" t="s">
        <v>2</v>
      </c>
      <c r="C53" s="25" t="s">
        <v>1</v>
      </c>
      <c r="D53" s="16" t="s">
        <v>7</v>
      </c>
      <c r="E53" s="16" t="s">
        <v>3</v>
      </c>
      <c r="F53" s="72" t="s">
        <v>346</v>
      </c>
      <c r="G53" s="26" t="s">
        <v>4</v>
      </c>
      <c r="H53" s="16" t="s">
        <v>347</v>
      </c>
      <c r="I53" s="26" t="s">
        <v>5</v>
      </c>
      <c r="J53" s="27" t="s">
        <v>6</v>
      </c>
    </row>
    <row r="54" spans="1:10">
      <c r="A54" s="39" t="s">
        <v>18</v>
      </c>
      <c r="B54" s="19"/>
      <c r="C54" s="81" t="s">
        <v>72</v>
      </c>
      <c r="D54" s="19" t="s">
        <v>16</v>
      </c>
      <c r="E54" s="19">
        <v>2000</v>
      </c>
      <c r="F54" s="73"/>
      <c r="G54" s="30">
        <f>PRODUCT(E54*F54)</f>
        <v>0</v>
      </c>
      <c r="H54" s="49"/>
      <c r="I54" s="47">
        <f>(F54*H54+F54)</f>
        <v>0</v>
      </c>
      <c r="J54" s="30">
        <f>(G54+G54*H54)</f>
        <v>0</v>
      </c>
    </row>
    <row r="55" spans="1:10">
      <c r="A55" s="40"/>
      <c r="B55" s="41"/>
      <c r="C55" s="40"/>
      <c r="D55" s="41"/>
      <c r="E55" s="41"/>
      <c r="F55" s="74"/>
      <c r="G55" s="48">
        <f>SUM(G54:G54)</f>
        <v>0</v>
      </c>
      <c r="H55" s="50"/>
      <c r="I55" s="42"/>
      <c r="J55" s="43">
        <f>SUM(J54:J54)</f>
        <v>0</v>
      </c>
    </row>
    <row r="56" spans="1:10">
      <c r="A56" s="56" t="s">
        <v>337</v>
      </c>
      <c r="B56" s="60"/>
      <c r="C56" s="53"/>
      <c r="D56" s="54"/>
      <c r="E56" s="54"/>
      <c r="F56" s="71"/>
      <c r="G56" s="55"/>
      <c r="H56" s="54"/>
      <c r="I56" s="55"/>
      <c r="J56" s="55"/>
    </row>
    <row r="57" spans="1:10">
      <c r="A57" s="25" t="s">
        <v>0</v>
      </c>
      <c r="B57" s="16" t="s">
        <v>2</v>
      </c>
      <c r="C57" s="25" t="s">
        <v>1</v>
      </c>
      <c r="D57" s="16" t="s">
        <v>7</v>
      </c>
      <c r="E57" s="16" t="s">
        <v>3</v>
      </c>
      <c r="F57" s="72" t="s">
        <v>346</v>
      </c>
      <c r="G57" s="26" t="s">
        <v>4</v>
      </c>
      <c r="H57" s="16" t="s">
        <v>347</v>
      </c>
      <c r="I57" s="26" t="s">
        <v>5</v>
      </c>
      <c r="J57" s="27" t="s">
        <v>6</v>
      </c>
    </row>
    <row r="58" spans="1:10" ht="25.5">
      <c r="A58" s="39" t="s">
        <v>18</v>
      </c>
      <c r="B58" s="19"/>
      <c r="C58" s="46" t="s">
        <v>73</v>
      </c>
      <c r="D58" s="19" t="s">
        <v>16</v>
      </c>
      <c r="E58" s="19">
        <v>10</v>
      </c>
      <c r="F58" s="73"/>
      <c r="G58" s="30">
        <f>PRODUCT(E58*F58)</f>
        <v>0</v>
      </c>
      <c r="H58" s="31"/>
      <c r="I58" s="30">
        <f>(F58*H58+F58)</f>
        <v>0</v>
      </c>
      <c r="J58" s="30">
        <f>(G58+G58*H58)</f>
        <v>0</v>
      </c>
    </row>
    <row r="59" spans="1:10">
      <c r="A59" s="40"/>
      <c r="B59" s="41"/>
      <c r="C59" s="40"/>
      <c r="D59" s="41"/>
      <c r="E59" s="41"/>
      <c r="F59" s="75"/>
      <c r="G59" s="30">
        <f>SUM(G58:G58)</f>
        <v>0</v>
      </c>
      <c r="H59" s="35"/>
      <c r="I59" s="34"/>
      <c r="J59" s="30">
        <f>SUM(J58:J58)</f>
        <v>0</v>
      </c>
    </row>
    <row r="60" spans="1:10">
      <c r="A60" s="56" t="s">
        <v>338</v>
      </c>
      <c r="B60" s="54"/>
      <c r="C60" s="53"/>
      <c r="D60" s="54"/>
      <c r="E60" s="54"/>
      <c r="F60" s="71"/>
      <c r="G60" s="55"/>
      <c r="H60" s="54"/>
      <c r="I60" s="55"/>
      <c r="J60" s="55"/>
    </row>
    <row r="61" spans="1:10">
      <c r="A61" s="25" t="s">
        <v>0</v>
      </c>
      <c r="B61" s="16" t="s">
        <v>2</v>
      </c>
      <c r="C61" s="25" t="s">
        <v>1</v>
      </c>
      <c r="D61" s="16" t="s">
        <v>7</v>
      </c>
      <c r="E61" s="16" t="s">
        <v>3</v>
      </c>
      <c r="F61" s="72" t="s">
        <v>346</v>
      </c>
      <c r="G61" s="26" t="s">
        <v>4</v>
      </c>
      <c r="H61" s="16" t="s">
        <v>347</v>
      </c>
      <c r="I61" s="26" t="s">
        <v>5</v>
      </c>
      <c r="J61" s="27" t="s">
        <v>6</v>
      </c>
    </row>
    <row r="62" spans="1:10" ht="42.75" customHeight="1">
      <c r="A62" s="28" t="s">
        <v>18</v>
      </c>
      <c r="B62" s="18"/>
      <c r="C62" s="29" t="s">
        <v>74</v>
      </c>
      <c r="D62" s="18" t="s">
        <v>16</v>
      </c>
      <c r="E62" s="18">
        <v>500</v>
      </c>
      <c r="F62" s="17"/>
      <c r="G62" s="30">
        <f>PRODUCT(E62*F62)</f>
        <v>0</v>
      </c>
      <c r="H62" s="31"/>
      <c r="I62" s="30">
        <f>(F62*H62+F62)</f>
        <v>0</v>
      </c>
      <c r="J62" s="30">
        <f>(G62+G62*H62)</f>
        <v>0</v>
      </c>
    </row>
    <row r="63" spans="1:10" ht="45" customHeight="1">
      <c r="A63" s="28" t="s">
        <v>19</v>
      </c>
      <c r="B63" s="18"/>
      <c r="C63" s="29" t="s">
        <v>75</v>
      </c>
      <c r="D63" s="18" t="s">
        <v>16</v>
      </c>
      <c r="E63" s="18">
        <v>300</v>
      </c>
      <c r="F63" s="17"/>
      <c r="G63" s="30">
        <f t="shared" ref="G63:G66" si="6">PRODUCT(E63*F63)</f>
        <v>0</v>
      </c>
      <c r="H63" s="31"/>
      <c r="I63" s="30">
        <f t="shared" ref="I63:I66" si="7">(F63*H63+F63)</f>
        <v>0</v>
      </c>
      <c r="J63" s="30">
        <f t="shared" ref="J63:J67" si="8">(G63+G63*H63)</f>
        <v>0</v>
      </c>
    </row>
    <row r="64" spans="1:10" ht="25.5">
      <c r="A64" s="28" t="s">
        <v>20</v>
      </c>
      <c r="B64" s="18"/>
      <c r="C64" s="29" t="s">
        <v>76</v>
      </c>
      <c r="D64" s="18" t="s">
        <v>16</v>
      </c>
      <c r="E64" s="18">
        <v>400</v>
      </c>
      <c r="F64" s="17"/>
      <c r="G64" s="30">
        <f t="shared" si="6"/>
        <v>0</v>
      </c>
      <c r="H64" s="31"/>
      <c r="I64" s="30">
        <f t="shared" si="7"/>
        <v>0</v>
      </c>
      <c r="J64" s="30">
        <f t="shared" si="8"/>
        <v>0</v>
      </c>
    </row>
    <row r="65" spans="1:10" ht="76.5">
      <c r="A65" s="28" t="s">
        <v>21</v>
      </c>
      <c r="B65" s="18"/>
      <c r="C65" s="29" t="s">
        <v>77</v>
      </c>
      <c r="D65" s="18" t="s">
        <v>16</v>
      </c>
      <c r="E65" s="18">
        <v>30</v>
      </c>
      <c r="F65" s="17"/>
      <c r="G65" s="30">
        <f t="shared" si="6"/>
        <v>0</v>
      </c>
      <c r="H65" s="31"/>
      <c r="I65" s="30">
        <f>(F65*H65+F65)</f>
        <v>0</v>
      </c>
      <c r="J65" s="30">
        <f t="shared" si="8"/>
        <v>0</v>
      </c>
    </row>
    <row r="66" spans="1:10" ht="114.75">
      <c r="A66" s="28" t="s">
        <v>22</v>
      </c>
      <c r="B66" s="18"/>
      <c r="C66" s="29" t="s">
        <v>78</v>
      </c>
      <c r="D66" s="18" t="s">
        <v>16</v>
      </c>
      <c r="E66" s="18">
        <v>20</v>
      </c>
      <c r="F66" s="17"/>
      <c r="G66" s="30">
        <f t="shared" si="6"/>
        <v>0</v>
      </c>
      <c r="H66" s="31"/>
      <c r="I66" s="30">
        <f t="shared" si="7"/>
        <v>0</v>
      </c>
      <c r="J66" s="30">
        <f t="shared" si="8"/>
        <v>0</v>
      </c>
    </row>
    <row r="67" spans="1:10" ht="114.75">
      <c r="A67" s="28" t="s">
        <v>23</v>
      </c>
      <c r="B67" s="18"/>
      <c r="C67" s="37" t="s">
        <v>79</v>
      </c>
      <c r="D67" s="18" t="s">
        <v>16</v>
      </c>
      <c r="E67" s="18">
        <v>20</v>
      </c>
      <c r="F67" s="17"/>
      <c r="G67" s="30">
        <f>PRODUCT(E67*F67)</f>
        <v>0</v>
      </c>
      <c r="H67" s="31"/>
      <c r="I67" s="30">
        <f>(F67*H67+F67)</f>
        <v>0</v>
      </c>
      <c r="J67" s="30">
        <f t="shared" si="8"/>
        <v>0</v>
      </c>
    </row>
    <row r="68" spans="1:10">
      <c r="A68" s="32"/>
      <c r="B68" s="33"/>
      <c r="C68" s="32"/>
      <c r="D68" s="33"/>
      <c r="E68" s="33"/>
      <c r="F68" s="76"/>
      <c r="G68" s="30">
        <f>SUM(G62:G67)</f>
        <v>0</v>
      </c>
      <c r="H68" s="35"/>
      <c r="I68" s="34"/>
      <c r="J68" s="30">
        <f>SUM(J62:J67)</f>
        <v>0</v>
      </c>
    </row>
    <row r="69" spans="1:10">
      <c r="A69" s="56" t="s">
        <v>342</v>
      </c>
      <c r="B69" s="54"/>
      <c r="C69" s="53"/>
      <c r="D69" s="54"/>
      <c r="E69" s="54"/>
      <c r="F69" s="71"/>
      <c r="G69" s="55"/>
      <c r="H69" s="54"/>
      <c r="I69" s="55"/>
      <c r="J69" s="55"/>
    </row>
    <row r="70" spans="1:10">
      <c r="A70" s="25" t="s">
        <v>0</v>
      </c>
      <c r="B70" s="16" t="s">
        <v>2</v>
      </c>
      <c r="C70" s="25" t="s">
        <v>1</v>
      </c>
      <c r="D70" s="16" t="s">
        <v>7</v>
      </c>
      <c r="E70" s="16" t="s">
        <v>3</v>
      </c>
      <c r="F70" s="72"/>
      <c r="G70" s="26" t="s">
        <v>4</v>
      </c>
      <c r="H70" s="16"/>
      <c r="I70" s="26" t="s">
        <v>5</v>
      </c>
      <c r="J70" s="27" t="s">
        <v>6</v>
      </c>
    </row>
    <row r="71" spans="1:10" ht="49.5">
      <c r="A71" s="28" t="s">
        <v>18</v>
      </c>
      <c r="B71" s="18"/>
      <c r="C71" s="38" t="s">
        <v>82</v>
      </c>
      <c r="D71" s="18" t="s">
        <v>17</v>
      </c>
      <c r="E71" s="18">
        <v>20</v>
      </c>
      <c r="F71" s="17"/>
      <c r="G71" s="30">
        <f>PRODUCT(E71*F71)</f>
        <v>0</v>
      </c>
      <c r="H71" s="31"/>
      <c r="I71" s="30">
        <v>86.72</v>
      </c>
      <c r="J71" s="30">
        <f>(G71+G71*H71)</f>
        <v>0</v>
      </c>
    </row>
    <row r="72" spans="1:10" ht="49.5">
      <c r="A72" s="28" t="s">
        <v>19</v>
      </c>
      <c r="B72" s="18"/>
      <c r="C72" s="38" t="s">
        <v>83</v>
      </c>
      <c r="D72" s="18" t="s">
        <v>17</v>
      </c>
      <c r="E72" s="18">
        <v>50</v>
      </c>
      <c r="F72" s="17"/>
      <c r="G72" s="30">
        <f t="shared" ref="G72:G74" si="9">PRODUCT(E72*F72)</f>
        <v>0</v>
      </c>
      <c r="H72" s="31"/>
      <c r="I72" s="30">
        <v>116.85</v>
      </c>
      <c r="J72" s="30">
        <f t="shared" ref="J72:J74" si="10">(G72+G72*H72)</f>
        <v>0</v>
      </c>
    </row>
    <row r="73" spans="1:10" ht="33">
      <c r="A73" s="28" t="s">
        <v>20</v>
      </c>
      <c r="B73" s="18"/>
      <c r="C73" s="38" t="s">
        <v>81</v>
      </c>
      <c r="D73" s="18" t="s">
        <v>16</v>
      </c>
      <c r="E73" s="18">
        <v>10</v>
      </c>
      <c r="F73" s="17"/>
      <c r="G73" s="30">
        <f t="shared" si="9"/>
        <v>0</v>
      </c>
      <c r="H73" s="31"/>
      <c r="I73" s="30">
        <v>233.7</v>
      </c>
      <c r="J73" s="30">
        <f t="shared" si="10"/>
        <v>0</v>
      </c>
    </row>
    <row r="74" spans="1:10" ht="33">
      <c r="A74" s="39" t="s">
        <v>21</v>
      </c>
      <c r="B74" s="19"/>
      <c r="C74" s="58" t="s">
        <v>80</v>
      </c>
      <c r="D74" s="19" t="s">
        <v>16</v>
      </c>
      <c r="E74" s="19">
        <v>10</v>
      </c>
      <c r="F74" s="73"/>
      <c r="G74" s="30">
        <f t="shared" si="9"/>
        <v>0</v>
      </c>
      <c r="H74" s="49"/>
      <c r="I74" s="47">
        <v>215.25</v>
      </c>
      <c r="J74" s="30">
        <f t="shared" si="10"/>
        <v>0</v>
      </c>
    </row>
    <row r="75" spans="1:10" ht="16.5" customHeight="1">
      <c r="A75" s="40"/>
      <c r="B75" s="41"/>
      <c r="C75" s="40"/>
      <c r="D75" s="41"/>
      <c r="E75" s="41"/>
      <c r="F75" s="74"/>
      <c r="G75" s="48">
        <f>SUM(G71:G74)</f>
        <v>0</v>
      </c>
      <c r="H75" s="50"/>
      <c r="I75" s="57"/>
      <c r="J75" s="30">
        <f>SUM(J71:J74)</f>
        <v>0</v>
      </c>
    </row>
    <row r="76" spans="1:10">
      <c r="A76" s="56" t="s">
        <v>331</v>
      </c>
      <c r="B76" s="60" t="s">
        <v>84</v>
      </c>
      <c r="C76" s="56"/>
      <c r="D76" s="60"/>
      <c r="E76" s="60"/>
      <c r="F76" s="77"/>
      <c r="G76" s="61"/>
      <c r="H76" s="60"/>
      <c r="I76" s="61"/>
      <c r="J76" s="61"/>
    </row>
    <row r="77" spans="1:10">
      <c r="A77" s="25" t="s">
        <v>0</v>
      </c>
      <c r="B77" s="16" t="s">
        <v>2</v>
      </c>
      <c r="C77" s="25" t="s">
        <v>1</v>
      </c>
      <c r="D77" s="16" t="s">
        <v>7</v>
      </c>
      <c r="E77" s="16" t="s">
        <v>3</v>
      </c>
      <c r="F77" s="72" t="s">
        <v>346</v>
      </c>
      <c r="G77" s="26" t="s">
        <v>4</v>
      </c>
      <c r="H77" s="16" t="s">
        <v>347</v>
      </c>
      <c r="I77" s="26" t="s">
        <v>5</v>
      </c>
      <c r="J77" s="27" t="s">
        <v>6</v>
      </c>
    </row>
    <row r="78" spans="1:10" ht="76.5">
      <c r="A78" s="28" t="s">
        <v>18</v>
      </c>
      <c r="B78" s="18"/>
      <c r="C78" s="29" t="s">
        <v>85</v>
      </c>
      <c r="D78" s="18" t="s">
        <v>17</v>
      </c>
      <c r="E78" s="18">
        <v>48</v>
      </c>
      <c r="F78" s="17"/>
      <c r="G78" s="30">
        <f>PRODUCT(E78*F78)</f>
        <v>0</v>
      </c>
      <c r="H78" s="31"/>
      <c r="I78" s="30">
        <f>(F78*H78+F78)</f>
        <v>0</v>
      </c>
      <c r="J78" s="30">
        <f>(G78+G78*H78)</f>
        <v>0</v>
      </c>
    </row>
    <row r="79" spans="1:10">
      <c r="A79" s="32"/>
      <c r="B79" s="33"/>
      <c r="C79" s="32"/>
      <c r="D79" s="33"/>
      <c r="E79" s="33"/>
      <c r="F79" s="76"/>
      <c r="G79" s="30">
        <f>SUM(G78:G78)</f>
        <v>0</v>
      </c>
      <c r="H79" s="35"/>
      <c r="I79" s="34"/>
      <c r="J79" s="30">
        <f>SUM(J78:J78)</f>
        <v>0</v>
      </c>
    </row>
    <row r="80" spans="1:10">
      <c r="A80" s="51" t="s">
        <v>339</v>
      </c>
      <c r="B80" s="60"/>
      <c r="C80" s="56"/>
      <c r="D80" s="60"/>
      <c r="E80" s="60"/>
      <c r="F80" s="77"/>
      <c r="G80" s="61"/>
      <c r="H80" s="60"/>
      <c r="I80" s="61"/>
      <c r="J80" s="61"/>
    </row>
    <row r="81" spans="1:10">
      <c r="A81" s="25" t="s">
        <v>0</v>
      </c>
      <c r="B81" s="16" t="s">
        <v>2</v>
      </c>
      <c r="C81" s="25" t="s">
        <v>1</v>
      </c>
      <c r="D81" s="16" t="s">
        <v>7</v>
      </c>
      <c r="E81" s="16" t="s">
        <v>3</v>
      </c>
      <c r="F81" s="72" t="s">
        <v>346</v>
      </c>
      <c r="G81" s="26" t="s">
        <v>4</v>
      </c>
      <c r="H81" s="16" t="s">
        <v>347</v>
      </c>
      <c r="I81" s="26" t="s">
        <v>5</v>
      </c>
      <c r="J81" s="27" t="s">
        <v>6</v>
      </c>
    </row>
    <row r="82" spans="1:10" ht="25.5">
      <c r="A82" s="28" t="s">
        <v>18</v>
      </c>
      <c r="B82" s="4" t="s">
        <v>115</v>
      </c>
      <c r="C82" s="5" t="s">
        <v>113</v>
      </c>
      <c r="D82" s="18" t="s">
        <v>16</v>
      </c>
      <c r="E82" s="1">
        <v>2</v>
      </c>
      <c r="F82" s="6"/>
      <c r="G82" s="30">
        <f>PRODUCT(E82*F82)</f>
        <v>0</v>
      </c>
      <c r="H82" s="31"/>
      <c r="I82" s="30">
        <f>(F82*H82+F82)</f>
        <v>0</v>
      </c>
      <c r="J82" s="30">
        <f>(G82+G82*H82)</f>
        <v>0</v>
      </c>
    </row>
    <row r="83" spans="1:10" ht="25.5">
      <c r="A83" s="28" t="s">
        <v>19</v>
      </c>
      <c r="B83" s="4" t="s">
        <v>116</v>
      </c>
      <c r="C83" s="5" t="s">
        <v>114</v>
      </c>
      <c r="D83" s="18" t="s">
        <v>16</v>
      </c>
      <c r="E83" s="1">
        <v>2</v>
      </c>
      <c r="F83" s="6"/>
      <c r="G83" s="30">
        <f t="shared" ref="G83:G129" si="11">PRODUCT(E83*F83)</f>
        <v>0</v>
      </c>
      <c r="H83" s="31"/>
      <c r="I83" s="30">
        <f t="shared" ref="I83:I130" si="12">(F83*H83+F83)</f>
        <v>0</v>
      </c>
      <c r="J83" s="30">
        <f t="shared" ref="J83:J130" si="13">(G83+G83*H83)</f>
        <v>0</v>
      </c>
    </row>
    <row r="84" spans="1:10" ht="25.5">
      <c r="A84" s="28" t="s">
        <v>20</v>
      </c>
      <c r="B84" s="4" t="s">
        <v>117</v>
      </c>
      <c r="C84" s="5" t="s">
        <v>136</v>
      </c>
      <c r="D84" s="18" t="s">
        <v>16</v>
      </c>
      <c r="E84" s="2">
        <v>2</v>
      </c>
      <c r="F84" s="6"/>
      <c r="G84" s="30">
        <f t="shared" si="11"/>
        <v>0</v>
      </c>
      <c r="H84" s="31"/>
      <c r="I84" s="30">
        <f t="shared" si="12"/>
        <v>0</v>
      </c>
      <c r="J84" s="30">
        <f t="shared" si="13"/>
        <v>0</v>
      </c>
    </row>
    <row r="85" spans="1:10" ht="25.5">
      <c r="A85" s="28" t="s">
        <v>21</v>
      </c>
      <c r="B85" s="4" t="s">
        <v>118</v>
      </c>
      <c r="C85" s="5" t="s">
        <v>137</v>
      </c>
      <c r="D85" s="18" t="s">
        <v>16</v>
      </c>
      <c r="E85" s="2">
        <v>2</v>
      </c>
      <c r="F85" s="6"/>
      <c r="G85" s="30">
        <f t="shared" si="11"/>
        <v>0</v>
      </c>
      <c r="H85" s="31"/>
      <c r="I85" s="30">
        <f t="shared" si="12"/>
        <v>0</v>
      </c>
      <c r="J85" s="30">
        <f t="shared" si="13"/>
        <v>0</v>
      </c>
    </row>
    <row r="86" spans="1:10" ht="25.5">
      <c r="A86" s="28" t="s">
        <v>22</v>
      </c>
      <c r="B86" s="7" t="s">
        <v>119</v>
      </c>
      <c r="C86" s="5" t="s">
        <v>138</v>
      </c>
      <c r="D86" s="18" t="s">
        <v>16</v>
      </c>
      <c r="E86" s="2">
        <v>15</v>
      </c>
      <c r="F86" s="6"/>
      <c r="G86" s="30">
        <f t="shared" si="11"/>
        <v>0</v>
      </c>
      <c r="H86" s="31"/>
      <c r="I86" s="30">
        <f t="shared" si="12"/>
        <v>0</v>
      </c>
      <c r="J86" s="30">
        <f t="shared" si="13"/>
        <v>0</v>
      </c>
    </row>
    <row r="87" spans="1:10" ht="25.5">
      <c r="A87" s="28" t="s">
        <v>23</v>
      </c>
      <c r="B87" s="7" t="s">
        <v>120</v>
      </c>
      <c r="C87" s="5" t="s">
        <v>139</v>
      </c>
      <c r="D87" s="18" t="s">
        <v>16</v>
      </c>
      <c r="E87" s="2">
        <v>6</v>
      </c>
      <c r="F87" s="6"/>
      <c r="G87" s="30">
        <f t="shared" si="11"/>
        <v>0</v>
      </c>
      <c r="H87" s="31"/>
      <c r="I87" s="30">
        <f t="shared" si="12"/>
        <v>0</v>
      </c>
      <c r="J87" s="30">
        <f t="shared" si="13"/>
        <v>0</v>
      </c>
    </row>
    <row r="88" spans="1:10" ht="25.5">
      <c r="A88" s="28" t="s">
        <v>24</v>
      </c>
      <c r="B88" s="7" t="s">
        <v>121</v>
      </c>
      <c r="C88" s="5" t="s">
        <v>140</v>
      </c>
      <c r="D88" s="18" t="s">
        <v>16</v>
      </c>
      <c r="E88" s="2">
        <v>5</v>
      </c>
      <c r="F88" s="6"/>
      <c r="G88" s="30">
        <f t="shared" si="11"/>
        <v>0</v>
      </c>
      <c r="H88" s="31"/>
      <c r="I88" s="30">
        <f t="shared" si="12"/>
        <v>0</v>
      </c>
      <c r="J88" s="30">
        <f t="shared" si="13"/>
        <v>0</v>
      </c>
    </row>
    <row r="89" spans="1:10" ht="25.5">
      <c r="A89" s="28" t="s">
        <v>25</v>
      </c>
      <c r="B89" s="7" t="s">
        <v>122</v>
      </c>
      <c r="C89" s="5" t="s">
        <v>141</v>
      </c>
      <c r="D89" s="18" t="s">
        <v>16</v>
      </c>
      <c r="E89" s="3">
        <v>5</v>
      </c>
      <c r="F89" s="6"/>
      <c r="G89" s="30">
        <f>PRODUCT(E89*F89)</f>
        <v>0</v>
      </c>
      <c r="H89" s="31"/>
      <c r="I89" s="30">
        <f t="shared" si="12"/>
        <v>0</v>
      </c>
      <c r="J89" s="30">
        <f t="shared" si="13"/>
        <v>0</v>
      </c>
    </row>
    <row r="90" spans="1:10" ht="30.75" customHeight="1">
      <c r="A90" s="28" t="s">
        <v>36</v>
      </c>
      <c r="B90" s="7" t="s">
        <v>123</v>
      </c>
      <c r="C90" s="5" t="s">
        <v>142</v>
      </c>
      <c r="D90" s="18" t="s">
        <v>16</v>
      </c>
      <c r="E90" s="3">
        <v>15</v>
      </c>
      <c r="F90" s="6"/>
      <c r="G90" s="30">
        <f t="shared" si="11"/>
        <v>0</v>
      </c>
      <c r="H90" s="31"/>
      <c r="I90" s="30">
        <f t="shared" si="12"/>
        <v>0</v>
      </c>
      <c r="J90" s="30">
        <f t="shared" si="13"/>
        <v>0</v>
      </c>
    </row>
    <row r="91" spans="1:10" ht="29.25" customHeight="1">
      <c r="A91" s="28" t="s">
        <v>38</v>
      </c>
      <c r="B91" s="7" t="s">
        <v>124</v>
      </c>
      <c r="C91" s="5" t="s">
        <v>143</v>
      </c>
      <c r="D91" s="18" t="s">
        <v>16</v>
      </c>
      <c r="E91" s="3">
        <v>10</v>
      </c>
      <c r="F91" s="6"/>
      <c r="G91" s="30">
        <f t="shared" si="11"/>
        <v>0</v>
      </c>
      <c r="H91" s="31"/>
      <c r="I91" s="30">
        <f>(F91*H91+F91)</f>
        <v>0</v>
      </c>
      <c r="J91" s="30">
        <f t="shared" si="13"/>
        <v>0</v>
      </c>
    </row>
    <row r="92" spans="1:10" ht="25.5">
      <c r="A92" s="28" t="s">
        <v>37</v>
      </c>
      <c r="B92" s="4" t="s">
        <v>125</v>
      </c>
      <c r="C92" s="5" t="s">
        <v>144</v>
      </c>
      <c r="D92" s="18" t="s">
        <v>16</v>
      </c>
      <c r="E92" s="3">
        <v>30</v>
      </c>
      <c r="F92" s="6"/>
      <c r="G92" s="30">
        <f t="shared" si="11"/>
        <v>0</v>
      </c>
      <c r="H92" s="31"/>
      <c r="I92" s="30">
        <f t="shared" si="12"/>
        <v>0</v>
      </c>
      <c r="J92" s="30">
        <f t="shared" si="13"/>
        <v>0</v>
      </c>
    </row>
    <row r="93" spans="1:10" ht="25.5">
      <c r="A93" s="28" t="s">
        <v>39</v>
      </c>
      <c r="B93" s="4" t="s">
        <v>126</v>
      </c>
      <c r="C93" s="5" t="s">
        <v>145</v>
      </c>
      <c r="D93" s="18" t="s">
        <v>16</v>
      </c>
      <c r="E93" s="3">
        <v>7</v>
      </c>
      <c r="F93" s="6"/>
      <c r="G93" s="30">
        <f t="shared" si="11"/>
        <v>0</v>
      </c>
      <c r="H93" s="31"/>
      <c r="I93" s="30">
        <f t="shared" si="12"/>
        <v>0</v>
      </c>
      <c r="J93" s="30">
        <f t="shared" si="13"/>
        <v>0</v>
      </c>
    </row>
    <row r="94" spans="1:10" ht="25.5">
      <c r="A94" s="28" t="s">
        <v>40</v>
      </c>
      <c r="B94" s="8" t="s">
        <v>127</v>
      </c>
      <c r="C94" s="5" t="s">
        <v>146</v>
      </c>
      <c r="D94" s="18" t="s">
        <v>16</v>
      </c>
      <c r="E94" s="3">
        <v>25</v>
      </c>
      <c r="F94" s="6"/>
      <c r="G94" s="30">
        <f t="shared" si="11"/>
        <v>0</v>
      </c>
      <c r="H94" s="31"/>
      <c r="I94" s="30">
        <f t="shared" si="12"/>
        <v>0</v>
      </c>
      <c r="J94" s="30">
        <f>(G94+G94*H94)</f>
        <v>0</v>
      </c>
    </row>
    <row r="95" spans="1:10">
      <c r="A95" s="28" t="s">
        <v>41</v>
      </c>
      <c r="B95" s="8" t="s">
        <v>128</v>
      </c>
      <c r="C95" s="5" t="s">
        <v>147</v>
      </c>
      <c r="D95" s="18" t="s">
        <v>16</v>
      </c>
      <c r="E95" s="2">
        <v>7</v>
      </c>
      <c r="F95" s="6"/>
      <c r="G95" s="30">
        <f t="shared" si="11"/>
        <v>0</v>
      </c>
      <c r="H95" s="31"/>
      <c r="I95" s="30">
        <f t="shared" si="12"/>
        <v>0</v>
      </c>
      <c r="J95" s="30">
        <f t="shared" si="13"/>
        <v>0</v>
      </c>
    </row>
    <row r="96" spans="1:10">
      <c r="A96" s="28" t="s">
        <v>42</v>
      </c>
      <c r="B96" s="9" t="s">
        <v>129</v>
      </c>
      <c r="C96" s="5" t="s">
        <v>148</v>
      </c>
      <c r="D96" s="18" t="s">
        <v>16</v>
      </c>
      <c r="E96" s="2">
        <v>7</v>
      </c>
      <c r="F96" s="6"/>
      <c r="G96" s="30">
        <f>PRODUCT(E96*F96)</f>
        <v>0</v>
      </c>
      <c r="H96" s="31"/>
      <c r="I96" s="30">
        <f>(F96*H96+F96)</f>
        <v>0</v>
      </c>
      <c r="J96" s="30">
        <f t="shared" si="13"/>
        <v>0</v>
      </c>
    </row>
    <row r="97" spans="1:10" ht="38.25">
      <c r="A97" s="28" t="s">
        <v>43</v>
      </c>
      <c r="B97" s="4" t="s">
        <v>130</v>
      </c>
      <c r="C97" s="5" t="s">
        <v>149</v>
      </c>
      <c r="D97" s="18" t="s">
        <v>16</v>
      </c>
      <c r="E97" s="2">
        <v>2</v>
      </c>
      <c r="F97" s="6"/>
      <c r="G97" s="30">
        <f t="shared" si="11"/>
        <v>0</v>
      </c>
      <c r="H97" s="31"/>
      <c r="I97" s="30">
        <f t="shared" si="12"/>
        <v>0</v>
      </c>
      <c r="J97" s="30">
        <f t="shared" si="13"/>
        <v>0</v>
      </c>
    </row>
    <row r="98" spans="1:10" ht="43.5" customHeight="1">
      <c r="A98" s="28" t="s">
        <v>44</v>
      </c>
      <c r="B98" s="4" t="s">
        <v>131</v>
      </c>
      <c r="C98" s="5" t="s">
        <v>150</v>
      </c>
      <c r="D98" s="18" t="s">
        <v>17</v>
      </c>
      <c r="E98" s="2">
        <v>8</v>
      </c>
      <c r="F98" s="6"/>
      <c r="G98" s="30">
        <f t="shared" si="11"/>
        <v>0</v>
      </c>
      <c r="H98" s="31"/>
      <c r="I98" s="30">
        <f t="shared" si="12"/>
        <v>0</v>
      </c>
      <c r="J98" s="30">
        <f t="shared" si="13"/>
        <v>0</v>
      </c>
    </row>
    <row r="99" spans="1:10" ht="51">
      <c r="A99" s="28" t="s">
        <v>45</v>
      </c>
      <c r="B99" s="4" t="s">
        <v>132</v>
      </c>
      <c r="C99" s="5" t="s">
        <v>151</v>
      </c>
      <c r="D99" s="18" t="s">
        <v>17</v>
      </c>
      <c r="E99" s="2">
        <v>8</v>
      </c>
      <c r="F99" s="6"/>
      <c r="G99" s="30">
        <f t="shared" si="11"/>
        <v>0</v>
      </c>
      <c r="H99" s="31"/>
      <c r="I99" s="30">
        <f t="shared" si="12"/>
        <v>0</v>
      </c>
      <c r="J99" s="30">
        <f t="shared" si="13"/>
        <v>0</v>
      </c>
    </row>
    <row r="100" spans="1:10" ht="38.25">
      <c r="A100" s="28" t="s">
        <v>46</v>
      </c>
      <c r="B100" s="4" t="s">
        <v>133</v>
      </c>
      <c r="C100" s="5" t="s">
        <v>152</v>
      </c>
      <c r="D100" s="18" t="s">
        <v>16</v>
      </c>
      <c r="E100" s="2">
        <v>2</v>
      </c>
      <c r="F100" s="6"/>
      <c r="G100" s="30">
        <f t="shared" si="11"/>
        <v>0</v>
      </c>
      <c r="H100" s="31"/>
      <c r="I100" s="30">
        <f t="shared" si="12"/>
        <v>0</v>
      </c>
      <c r="J100" s="30">
        <f t="shared" si="13"/>
        <v>0</v>
      </c>
    </row>
    <row r="101" spans="1:10" ht="38.25">
      <c r="A101" s="28" t="s">
        <v>47</v>
      </c>
      <c r="B101" s="4" t="s">
        <v>134</v>
      </c>
      <c r="C101" s="5" t="s">
        <v>153</v>
      </c>
      <c r="D101" s="18" t="s">
        <v>16</v>
      </c>
      <c r="E101" s="2">
        <v>2</v>
      </c>
      <c r="F101" s="6"/>
      <c r="G101" s="30">
        <f>PRODUCT(E101*F101)</f>
        <v>0</v>
      </c>
      <c r="H101" s="31"/>
      <c r="I101" s="30">
        <f t="shared" si="12"/>
        <v>0</v>
      </c>
      <c r="J101" s="30">
        <f t="shared" si="13"/>
        <v>0</v>
      </c>
    </row>
    <row r="102" spans="1:10" ht="38.25">
      <c r="A102" s="28" t="s">
        <v>48</v>
      </c>
      <c r="B102" s="4" t="s">
        <v>135</v>
      </c>
      <c r="C102" s="5" t="s">
        <v>154</v>
      </c>
      <c r="D102" s="18" t="s">
        <v>16</v>
      </c>
      <c r="E102" s="2">
        <v>2</v>
      </c>
      <c r="F102" s="6"/>
      <c r="G102" s="30">
        <f t="shared" si="11"/>
        <v>0</v>
      </c>
      <c r="H102" s="31"/>
      <c r="I102" s="30">
        <f t="shared" si="12"/>
        <v>0</v>
      </c>
      <c r="J102" s="30">
        <f t="shared" si="13"/>
        <v>0</v>
      </c>
    </row>
    <row r="103" spans="1:10" ht="25.5">
      <c r="A103" s="28" t="s">
        <v>49</v>
      </c>
      <c r="B103" s="4" t="s">
        <v>155</v>
      </c>
      <c r="C103" s="5" t="s">
        <v>175</v>
      </c>
      <c r="D103" s="18" t="s">
        <v>16</v>
      </c>
      <c r="E103" s="2">
        <v>2</v>
      </c>
      <c r="F103" s="6"/>
      <c r="G103" s="30">
        <f t="shared" si="11"/>
        <v>0</v>
      </c>
      <c r="H103" s="31"/>
      <c r="I103" s="30">
        <f t="shared" si="12"/>
        <v>0</v>
      </c>
      <c r="J103" s="30">
        <f t="shared" si="13"/>
        <v>0</v>
      </c>
    </row>
    <row r="104" spans="1:10" ht="25.5">
      <c r="A104" s="28" t="s">
        <v>50</v>
      </c>
      <c r="B104" s="4" t="s">
        <v>156</v>
      </c>
      <c r="C104" s="5" t="s">
        <v>176</v>
      </c>
      <c r="D104" s="18" t="s">
        <v>16</v>
      </c>
      <c r="E104" s="2">
        <v>2</v>
      </c>
      <c r="F104" s="6"/>
      <c r="G104" s="30">
        <f t="shared" si="11"/>
        <v>0</v>
      </c>
      <c r="H104" s="31"/>
      <c r="I104" s="30">
        <f>(F104*H104+F104)</f>
        <v>0</v>
      </c>
      <c r="J104" s="30">
        <f t="shared" si="13"/>
        <v>0</v>
      </c>
    </row>
    <row r="105" spans="1:10" ht="25.5">
      <c r="A105" s="28" t="s">
        <v>51</v>
      </c>
      <c r="B105" s="4" t="s">
        <v>157</v>
      </c>
      <c r="C105" s="5" t="s">
        <v>177</v>
      </c>
      <c r="D105" s="18" t="s">
        <v>16</v>
      </c>
      <c r="E105" s="2">
        <v>2</v>
      </c>
      <c r="F105" s="6"/>
      <c r="G105" s="30">
        <f t="shared" si="11"/>
        <v>0</v>
      </c>
      <c r="H105" s="31"/>
      <c r="I105" s="30">
        <f t="shared" si="12"/>
        <v>0</v>
      </c>
      <c r="J105" s="30">
        <f t="shared" si="13"/>
        <v>0</v>
      </c>
    </row>
    <row r="106" spans="1:10" ht="25.5">
      <c r="A106" s="28" t="s">
        <v>52</v>
      </c>
      <c r="B106" s="4" t="s">
        <v>158</v>
      </c>
      <c r="C106" s="5" t="s">
        <v>178</v>
      </c>
      <c r="D106" s="18" t="s">
        <v>16</v>
      </c>
      <c r="E106" s="2">
        <v>2</v>
      </c>
      <c r="F106" s="6"/>
      <c r="G106" s="30">
        <f>PRODUCT(E106*F106)</f>
        <v>0</v>
      </c>
      <c r="H106" s="31"/>
      <c r="I106" s="30">
        <f t="shared" si="12"/>
        <v>0</v>
      </c>
      <c r="J106" s="30">
        <f t="shared" si="13"/>
        <v>0</v>
      </c>
    </row>
    <row r="107" spans="1:10" ht="38.25">
      <c r="A107" s="28" t="s">
        <v>53</v>
      </c>
      <c r="B107" s="4" t="s">
        <v>159</v>
      </c>
      <c r="C107" s="5" t="s">
        <v>179</v>
      </c>
      <c r="D107" s="18" t="s">
        <v>16</v>
      </c>
      <c r="E107" s="2">
        <v>80</v>
      </c>
      <c r="F107" s="6"/>
      <c r="G107" s="30">
        <f t="shared" si="11"/>
        <v>0</v>
      </c>
      <c r="H107" s="31"/>
      <c r="I107" s="30">
        <f t="shared" si="12"/>
        <v>0</v>
      </c>
      <c r="J107" s="30">
        <f t="shared" si="13"/>
        <v>0</v>
      </c>
    </row>
    <row r="108" spans="1:10" ht="25.5">
      <c r="A108" s="28" t="s">
        <v>54</v>
      </c>
      <c r="B108" s="4" t="s">
        <v>160</v>
      </c>
      <c r="C108" s="5" t="s">
        <v>180</v>
      </c>
      <c r="D108" s="18" t="s">
        <v>16</v>
      </c>
      <c r="E108" s="2">
        <v>2</v>
      </c>
      <c r="F108" s="6"/>
      <c r="G108" s="30">
        <f t="shared" si="11"/>
        <v>0</v>
      </c>
      <c r="H108" s="31"/>
      <c r="I108" s="30">
        <f t="shared" si="12"/>
        <v>0</v>
      </c>
      <c r="J108" s="30">
        <f t="shared" si="13"/>
        <v>0</v>
      </c>
    </row>
    <row r="109" spans="1:10" ht="25.5">
      <c r="A109" s="28" t="s">
        <v>86</v>
      </c>
      <c r="B109" s="10" t="s">
        <v>161</v>
      </c>
      <c r="C109" s="11" t="s">
        <v>181</v>
      </c>
      <c r="D109" s="18" t="s">
        <v>16</v>
      </c>
      <c r="E109" s="2">
        <v>14</v>
      </c>
      <c r="F109" s="6"/>
      <c r="G109" s="30">
        <f t="shared" si="11"/>
        <v>0</v>
      </c>
      <c r="H109" s="31"/>
      <c r="I109" s="30">
        <f t="shared" si="12"/>
        <v>0</v>
      </c>
      <c r="J109" s="30">
        <f t="shared" si="13"/>
        <v>0</v>
      </c>
    </row>
    <row r="110" spans="1:10">
      <c r="A110" s="28" t="s">
        <v>87</v>
      </c>
      <c r="B110" s="12" t="s">
        <v>162</v>
      </c>
      <c r="C110" s="13" t="s">
        <v>182</v>
      </c>
      <c r="D110" s="18" t="s">
        <v>17</v>
      </c>
      <c r="E110" s="3">
        <v>8</v>
      </c>
      <c r="F110" s="6"/>
      <c r="G110" s="30">
        <f t="shared" si="11"/>
        <v>0</v>
      </c>
      <c r="H110" s="31"/>
      <c r="I110" s="30">
        <f t="shared" si="12"/>
        <v>0</v>
      </c>
      <c r="J110" s="30">
        <f t="shared" si="13"/>
        <v>0</v>
      </c>
    </row>
    <row r="111" spans="1:10">
      <c r="A111" s="28" t="s">
        <v>88</v>
      </c>
      <c r="B111" s="12" t="s">
        <v>163</v>
      </c>
      <c r="C111" s="13" t="s">
        <v>183</v>
      </c>
      <c r="D111" s="18" t="s">
        <v>17</v>
      </c>
      <c r="E111" s="3">
        <v>15</v>
      </c>
      <c r="F111" s="6"/>
      <c r="G111" s="30">
        <f t="shared" si="11"/>
        <v>0</v>
      </c>
      <c r="H111" s="31"/>
      <c r="I111" s="30">
        <f t="shared" si="12"/>
        <v>0</v>
      </c>
      <c r="J111" s="30">
        <f t="shared" si="13"/>
        <v>0</v>
      </c>
    </row>
    <row r="112" spans="1:10">
      <c r="A112" s="28" t="s">
        <v>89</v>
      </c>
      <c r="B112" s="12" t="s">
        <v>164</v>
      </c>
      <c r="C112" s="13" t="s">
        <v>184</v>
      </c>
      <c r="D112" s="18" t="s">
        <v>16</v>
      </c>
      <c r="E112" s="3">
        <v>5</v>
      </c>
      <c r="F112" s="6"/>
      <c r="G112" s="30">
        <f t="shared" si="11"/>
        <v>0</v>
      </c>
      <c r="H112" s="31"/>
      <c r="I112" s="30">
        <f t="shared" si="12"/>
        <v>0</v>
      </c>
      <c r="J112" s="30">
        <f t="shared" si="13"/>
        <v>0</v>
      </c>
    </row>
    <row r="113" spans="1:10">
      <c r="A113" s="28" t="s">
        <v>90</v>
      </c>
      <c r="B113" s="12" t="s">
        <v>165</v>
      </c>
      <c r="C113" s="13" t="s">
        <v>185</v>
      </c>
      <c r="D113" s="18" t="s">
        <v>16</v>
      </c>
      <c r="E113" s="3">
        <v>2</v>
      </c>
      <c r="F113" s="6"/>
      <c r="G113" s="30">
        <f>PRODUCT(E113*F113)</f>
        <v>0</v>
      </c>
      <c r="H113" s="31"/>
      <c r="I113" s="30">
        <f>(F113*H113+F113)</f>
        <v>0</v>
      </c>
      <c r="J113" s="30">
        <f t="shared" si="13"/>
        <v>0</v>
      </c>
    </row>
    <row r="114" spans="1:10" ht="25.5">
      <c r="A114" s="28" t="s">
        <v>91</v>
      </c>
      <c r="B114" s="10" t="s">
        <v>166</v>
      </c>
      <c r="C114" s="11" t="s">
        <v>186</v>
      </c>
      <c r="D114" s="18" t="s">
        <v>17</v>
      </c>
      <c r="E114" s="3">
        <v>10</v>
      </c>
      <c r="F114" s="6"/>
      <c r="G114" s="30">
        <f t="shared" si="11"/>
        <v>0</v>
      </c>
      <c r="H114" s="31"/>
      <c r="I114" s="30">
        <f t="shared" si="12"/>
        <v>0</v>
      </c>
      <c r="J114" s="30">
        <f t="shared" si="13"/>
        <v>0</v>
      </c>
    </row>
    <row r="115" spans="1:10">
      <c r="A115" s="28" t="s">
        <v>92</v>
      </c>
      <c r="B115" s="10" t="s">
        <v>167</v>
      </c>
      <c r="C115" s="11" t="s">
        <v>187</v>
      </c>
      <c r="D115" s="18" t="s">
        <v>16</v>
      </c>
      <c r="E115" s="3">
        <v>4</v>
      </c>
      <c r="F115" s="6"/>
      <c r="G115" s="30">
        <f t="shared" si="11"/>
        <v>0</v>
      </c>
      <c r="H115" s="31"/>
      <c r="I115" s="30">
        <f t="shared" si="12"/>
        <v>0</v>
      </c>
      <c r="J115" s="30">
        <f t="shared" si="13"/>
        <v>0</v>
      </c>
    </row>
    <row r="116" spans="1:10" ht="25.5">
      <c r="A116" s="28" t="s">
        <v>94</v>
      </c>
      <c r="B116" s="10">
        <v>4000116</v>
      </c>
      <c r="C116" s="11" t="s">
        <v>188</v>
      </c>
      <c r="D116" s="18" t="s">
        <v>16</v>
      </c>
      <c r="E116" s="3">
        <v>500</v>
      </c>
      <c r="F116" s="6"/>
      <c r="G116" s="30">
        <f>PRODUCT(E116*F116)</f>
        <v>0</v>
      </c>
      <c r="H116" s="31"/>
      <c r="I116" s="30">
        <f t="shared" si="12"/>
        <v>0</v>
      </c>
      <c r="J116" s="30">
        <f t="shared" si="13"/>
        <v>0</v>
      </c>
    </row>
    <row r="117" spans="1:10">
      <c r="A117" s="28" t="s">
        <v>93</v>
      </c>
      <c r="B117" s="10">
        <v>31400</v>
      </c>
      <c r="C117" s="11" t="s">
        <v>189</v>
      </c>
      <c r="D117" s="18" t="s">
        <v>17</v>
      </c>
      <c r="E117" s="3">
        <v>2</v>
      </c>
      <c r="F117" s="6"/>
      <c r="G117" s="30">
        <f t="shared" si="11"/>
        <v>0</v>
      </c>
      <c r="H117" s="31"/>
      <c r="I117" s="30">
        <f>(F117*H117+F117)</f>
        <v>0</v>
      </c>
      <c r="J117" s="30">
        <f t="shared" si="13"/>
        <v>0</v>
      </c>
    </row>
    <row r="118" spans="1:10">
      <c r="A118" s="28" t="s">
        <v>95</v>
      </c>
      <c r="B118" s="10" t="s">
        <v>168</v>
      </c>
      <c r="C118" s="11" t="s">
        <v>190</v>
      </c>
      <c r="D118" s="18" t="s">
        <v>17</v>
      </c>
      <c r="E118" s="3">
        <v>2</v>
      </c>
      <c r="F118" s="6"/>
      <c r="G118" s="30">
        <f t="shared" si="11"/>
        <v>0</v>
      </c>
      <c r="H118" s="31"/>
      <c r="I118" s="30">
        <f t="shared" si="12"/>
        <v>0</v>
      </c>
      <c r="J118" s="30">
        <f t="shared" si="13"/>
        <v>0</v>
      </c>
    </row>
    <row r="119" spans="1:10">
      <c r="A119" s="28" t="s">
        <v>96</v>
      </c>
      <c r="B119" s="10" t="s">
        <v>169</v>
      </c>
      <c r="C119" s="11" t="s">
        <v>191</v>
      </c>
      <c r="D119" s="18" t="s">
        <v>17</v>
      </c>
      <c r="E119" s="3">
        <v>1</v>
      </c>
      <c r="F119" s="6"/>
      <c r="G119" s="30">
        <f t="shared" si="11"/>
        <v>0</v>
      </c>
      <c r="H119" s="31"/>
      <c r="I119" s="30">
        <f t="shared" si="12"/>
        <v>0</v>
      </c>
      <c r="J119" s="30">
        <f t="shared" si="13"/>
        <v>0</v>
      </c>
    </row>
    <row r="120" spans="1:10" ht="38.25">
      <c r="A120" s="28" t="s">
        <v>97</v>
      </c>
      <c r="B120" s="10" t="s">
        <v>170</v>
      </c>
      <c r="C120" s="11" t="s">
        <v>192</v>
      </c>
      <c r="D120" s="18" t="s">
        <v>16</v>
      </c>
      <c r="E120" s="3">
        <v>80</v>
      </c>
      <c r="F120" s="6"/>
      <c r="G120" s="30">
        <f t="shared" si="11"/>
        <v>0</v>
      </c>
      <c r="H120" s="31"/>
      <c r="I120" s="30">
        <f t="shared" si="12"/>
        <v>0</v>
      </c>
      <c r="J120" s="30">
        <f t="shared" si="13"/>
        <v>0</v>
      </c>
    </row>
    <row r="121" spans="1:10" ht="25.5">
      <c r="A121" s="28" t="s">
        <v>98</v>
      </c>
      <c r="B121" s="10" t="s">
        <v>171</v>
      </c>
      <c r="C121" s="11" t="s">
        <v>193</v>
      </c>
      <c r="D121" s="18" t="s">
        <v>16</v>
      </c>
      <c r="E121" s="3">
        <v>120</v>
      </c>
      <c r="F121" s="6"/>
      <c r="G121" s="30">
        <f t="shared" si="11"/>
        <v>0</v>
      </c>
      <c r="H121" s="31"/>
      <c r="I121" s="30">
        <f t="shared" si="12"/>
        <v>0</v>
      </c>
      <c r="J121" s="30">
        <f t="shared" si="13"/>
        <v>0</v>
      </c>
    </row>
    <row r="122" spans="1:10">
      <c r="A122" s="28" t="s">
        <v>99</v>
      </c>
      <c r="B122" s="10" t="s">
        <v>172</v>
      </c>
      <c r="C122" s="11" t="s">
        <v>194</v>
      </c>
      <c r="D122" s="18" t="s">
        <v>17</v>
      </c>
      <c r="E122" s="3">
        <v>10</v>
      </c>
      <c r="F122" s="6"/>
      <c r="G122" s="30">
        <f t="shared" si="11"/>
        <v>0</v>
      </c>
      <c r="H122" s="31"/>
      <c r="I122" s="30">
        <f t="shared" si="12"/>
        <v>0</v>
      </c>
      <c r="J122" s="30">
        <f t="shared" si="13"/>
        <v>0</v>
      </c>
    </row>
    <row r="123" spans="1:10">
      <c r="A123" s="28" t="s">
        <v>100</v>
      </c>
      <c r="B123" s="10" t="s">
        <v>173</v>
      </c>
      <c r="C123" s="11" t="s">
        <v>195</v>
      </c>
      <c r="D123" s="18" t="s">
        <v>17</v>
      </c>
      <c r="E123" s="3">
        <v>2</v>
      </c>
      <c r="F123" s="6"/>
      <c r="G123" s="30">
        <f>PRODUCT(E123*F123)</f>
        <v>0</v>
      </c>
      <c r="H123" s="31"/>
      <c r="I123" s="30">
        <f t="shared" si="12"/>
        <v>0</v>
      </c>
      <c r="J123" s="30">
        <f t="shared" si="13"/>
        <v>0</v>
      </c>
    </row>
    <row r="124" spans="1:10">
      <c r="A124" s="28" t="s">
        <v>101</v>
      </c>
      <c r="B124" s="10" t="s">
        <v>174</v>
      </c>
      <c r="C124" s="11" t="s">
        <v>196</v>
      </c>
      <c r="D124" s="18" t="s">
        <v>17</v>
      </c>
      <c r="E124" s="2">
        <v>3</v>
      </c>
      <c r="F124" s="6"/>
      <c r="G124" s="30">
        <f t="shared" si="11"/>
        <v>0</v>
      </c>
      <c r="H124" s="31"/>
      <c r="I124" s="30">
        <f t="shared" si="12"/>
        <v>0</v>
      </c>
      <c r="J124" s="30">
        <f t="shared" si="13"/>
        <v>0</v>
      </c>
    </row>
    <row r="125" spans="1:10">
      <c r="A125" s="28" t="s">
        <v>102</v>
      </c>
      <c r="B125" s="10" t="s">
        <v>202</v>
      </c>
      <c r="C125" s="11" t="s">
        <v>203</v>
      </c>
      <c r="D125" s="18" t="s">
        <v>17</v>
      </c>
      <c r="E125" s="2">
        <v>13</v>
      </c>
      <c r="F125" s="6"/>
      <c r="G125" s="30">
        <f t="shared" si="11"/>
        <v>0</v>
      </c>
      <c r="H125" s="31"/>
      <c r="I125" s="30">
        <f t="shared" si="12"/>
        <v>0</v>
      </c>
      <c r="J125" s="30">
        <f t="shared" si="13"/>
        <v>0</v>
      </c>
    </row>
    <row r="126" spans="1:10">
      <c r="A126" s="28" t="s">
        <v>103</v>
      </c>
      <c r="B126" s="10" t="s">
        <v>197</v>
      </c>
      <c r="C126" s="11" t="s">
        <v>204</v>
      </c>
      <c r="D126" s="18" t="s">
        <v>17</v>
      </c>
      <c r="E126" s="3">
        <v>5</v>
      </c>
      <c r="F126" s="6"/>
      <c r="G126" s="30">
        <f t="shared" si="11"/>
        <v>0</v>
      </c>
      <c r="H126" s="31"/>
      <c r="I126" s="30">
        <f>(F126*H126+F126)</f>
        <v>0</v>
      </c>
      <c r="J126" s="30">
        <f t="shared" si="13"/>
        <v>0</v>
      </c>
    </row>
    <row r="127" spans="1:10">
      <c r="A127" s="28" t="s">
        <v>104</v>
      </c>
      <c r="B127" s="10" t="s">
        <v>198</v>
      </c>
      <c r="C127" s="11" t="s">
        <v>205</v>
      </c>
      <c r="D127" s="18" t="s">
        <v>17</v>
      </c>
      <c r="E127" s="3">
        <v>3</v>
      </c>
      <c r="F127" s="6"/>
      <c r="G127" s="30">
        <f t="shared" si="11"/>
        <v>0</v>
      </c>
      <c r="H127" s="31"/>
      <c r="I127" s="30">
        <f t="shared" si="12"/>
        <v>0</v>
      </c>
      <c r="J127" s="30">
        <f t="shared" si="13"/>
        <v>0</v>
      </c>
    </row>
    <row r="128" spans="1:10">
      <c r="A128" s="28" t="s">
        <v>105</v>
      </c>
      <c r="B128" s="10" t="s">
        <v>199</v>
      </c>
      <c r="C128" s="11" t="s">
        <v>206</v>
      </c>
      <c r="D128" s="18" t="s">
        <v>17</v>
      </c>
      <c r="E128" s="3">
        <v>3</v>
      </c>
      <c r="F128" s="6"/>
      <c r="G128" s="30">
        <f t="shared" si="11"/>
        <v>0</v>
      </c>
      <c r="H128" s="31"/>
      <c r="I128" s="30">
        <f t="shared" si="12"/>
        <v>0</v>
      </c>
      <c r="J128" s="30">
        <f t="shared" si="13"/>
        <v>0</v>
      </c>
    </row>
    <row r="129" spans="1:10">
      <c r="A129" s="28" t="s">
        <v>106</v>
      </c>
      <c r="B129" s="10" t="s">
        <v>200</v>
      </c>
      <c r="C129" s="11" t="s">
        <v>207</v>
      </c>
      <c r="D129" s="18" t="s">
        <v>16</v>
      </c>
      <c r="E129" s="2">
        <v>2</v>
      </c>
      <c r="F129" s="6"/>
      <c r="G129" s="30">
        <f t="shared" si="11"/>
        <v>0</v>
      </c>
      <c r="H129" s="62"/>
      <c r="I129" s="30">
        <f t="shared" si="12"/>
        <v>0</v>
      </c>
      <c r="J129" s="30">
        <f t="shared" si="13"/>
        <v>0</v>
      </c>
    </row>
    <row r="130" spans="1:10">
      <c r="A130" s="39" t="s">
        <v>107</v>
      </c>
      <c r="B130" s="21" t="s">
        <v>201</v>
      </c>
      <c r="C130" s="11" t="s">
        <v>208</v>
      </c>
      <c r="D130" s="18" t="s">
        <v>16</v>
      </c>
      <c r="E130" s="2">
        <v>2</v>
      </c>
      <c r="F130" s="6"/>
      <c r="G130" s="30">
        <f>PRODUCT(E130*F130)</f>
        <v>0</v>
      </c>
      <c r="H130" s="31"/>
      <c r="I130" s="30">
        <f t="shared" si="12"/>
        <v>0</v>
      </c>
      <c r="J130" s="30">
        <f t="shared" si="13"/>
        <v>0</v>
      </c>
    </row>
    <row r="131" spans="1:10">
      <c r="A131" s="40"/>
      <c r="B131" s="41"/>
      <c r="C131" s="40"/>
      <c r="D131" s="41"/>
      <c r="E131" s="41"/>
      <c r="F131" s="74"/>
      <c r="G131" s="30">
        <f>SUM(G82:G130)</f>
        <v>0</v>
      </c>
      <c r="H131" s="35"/>
      <c r="I131" s="34"/>
      <c r="J131" s="30">
        <f>SUM(J82:J130)</f>
        <v>0</v>
      </c>
    </row>
    <row r="132" spans="1:10">
      <c r="A132" s="52" t="s">
        <v>340</v>
      </c>
      <c r="B132" s="63"/>
      <c r="C132" s="52"/>
      <c r="D132" s="63"/>
      <c r="E132" s="63"/>
      <c r="F132" s="78"/>
      <c r="G132" s="64"/>
      <c r="H132" s="63"/>
      <c r="I132" s="64"/>
      <c r="J132" s="64"/>
    </row>
    <row r="133" spans="1:10">
      <c r="A133" s="25" t="s">
        <v>0</v>
      </c>
      <c r="B133" s="16" t="s">
        <v>2</v>
      </c>
      <c r="C133" s="25" t="s">
        <v>1</v>
      </c>
      <c r="D133" s="16" t="s">
        <v>7</v>
      </c>
      <c r="E133" s="16" t="s">
        <v>3</v>
      </c>
      <c r="F133" s="72" t="s">
        <v>346</v>
      </c>
      <c r="G133" s="26" t="s">
        <v>4</v>
      </c>
      <c r="H133" s="16" t="s">
        <v>347</v>
      </c>
      <c r="I133" s="26" t="s">
        <v>5</v>
      </c>
      <c r="J133" s="27" t="s">
        <v>6</v>
      </c>
    </row>
    <row r="134" spans="1:10">
      <c r="A134" s="28" t="s">
        <v>18</v>
      </c>
      <c r="B134" s="18"/>
      <c r="C134" s="44" t="s">
        <v>109</v>
      </c>
      <c r="D134" s="18" t="s">
        <v>16</v>
      </c>
      <c r="E134" s="18">
        <v>2</v>
      </c>
      <c r="F134" s="17"/>
      <c r="G134" s="30">
        <f>PRODUCT(E134*F134)</f>
        <v>0</v>
      </c>
      <c r="H134" s="31"/>
      <c r="I134" s="30">
        <f>(F134*H134+F134)</f>
        <v>0</v>
      </c>
      <c r="J134" s="30">
        <f>(G134+G134*H134)</f>
        <v>0</v>
      </c>
    </row>
    <row r="135" spans="1:10">
      <c r="A135" s="28" t="s">
        <v>19</v>
      </c>
      <c r="B135" s="18"/>
      <c r="C135" s="29" t="s">
        <v>112</v>
      </c>
      <c r="D135" s="18" t="s">
        <v>16</v>
      </c>
      <c r="E135" s="18">
        <v>2</v>
      </c>
      <c r="F135" s="17"/>
      <c r="G135" s="30">
        <f t="shared" ref="G135:G138" si="14">PRODUCT(E135*F135)</f>
        <v>0</v>
      </c>
      <c r="H135" s="31"/>
      <c r="I135" s="30">
        <f t="shared" ref="I135:I138" si="15">(F135*H135+F135)</f>
        <v>0</v>
      </c>
      <c r="J135" s="30">
        <f t="shared" ref="J135:J138" si="16">(G135+G135*H135)</f>
        <v>0</v>
      </c>
    </row>
    <row r="136" spans="1:10">
      <c r="A136" s="28" t="s">
        <v>20</v>
      </c>
      <c r="B136" s="18"/>
      <c r="C136" s="44" t="s">
        <v>110</v>
      </c>
      <c r="D136" s="18" t="s">
        <v>16</v>
      </c>
      <c r="E136" s="18">
        <v>2</v>
      </c>
      <c r="F136" s="17"/>
      <c r="G136" s="30">
        <f t="shared" si="14"/>
        <v>0</v>
      </c>
      <c r="H136" s="31"/>
      <c r="I136" s="30">
        <f t="shared" si="15"/>
        <v>0</v>
      </c>
      <c r="J136" s="30">
        <f t="shared" si="16"/>
        <v>0</v>
      </c>
    </row>
    <row r="137" spans="1:10">
      <c r="A137" s="28" t="s">
        <v>21</v>
      </c>
      <c r="B137" s="18"/>
      <c r="C137" s="44" t="s">
        <v>108</v>
      </c>
      <c r="D137" s="18" t="s">
        <v>16</v>
      </c>
      <c r="E137" s="18">
        <v>2</v>
      </c>
      <c r="F137" s="17"/>
      <c r="G137" s="30">
        <f t="shared" si="14"/>
        <v>0</v>
      </c>
      <c r="H137" s="31"/>
      <c r="I137" s="30">
        <f t="shared" si="15"/>
        <v>0</v>
      </c>
      <c r="J137" s="30">
        <f t="shared" si="16"/>
        <v>0</v>
      </c>
    </row>
    <row r="138" spans="1:10">
      <c r="A138" s="28" t="s">
        <v>22</v>
      </c>
      <c r="B138" s="18"/>
      <c r="C138" s="29" t="s">
        <v>111</v>
      </c>
      <c r="D138" s="18" t="s">
        <v>16</v>
      </c>
      <c r="E138" s="18">
        <v>2</v>
      </c>
      <c r="F138" s="17"/>
      <c r="G138" s="30">
        <f t="shared" si="14"/>
        <v>0</v>
      </c>
      <c r="H138" s="31"/>
      <c r="I138" s="30">
        <f t="shared" si="15"/>
        <v>0</v>
      </c>
      <c r="J138" s="30">
        <f t="shared" si="16"/>
        <v>0</v>
      </c>
    </row>
    <row r="139" spans="1:10">
      <c r="A139" s="32"/>
      <c r="B139" s="33"/>
      <c r="C139" s="32"/>
      <c r="D139" s="33"/>
      <c r="E139" s="33"/>
      <c r="F139" s="76"/>
      <c r="G139" s="65">
        <f>SUM(G134:G138)</f>
        <v>0</v>
      </c>
      <c r="H139" s="35"/>
      <c r="I139" s="34"/>
      <c r="J139" s="65">
        <f>SUM(J134:J138)</f>
        <v>0</v>
      </c>
    </row>
    <row r="140" spans="1:10">
      <c r="A140" s="56" t="s">
        <v>332</v>
      </c>
      <c r="B140" s="60"/>
      <c r="C140" s="56" t="s">
        <v>311</v>
      </c>
      <c r="D140" s="60"/>
      <c r="E140" s="60"/>
      <c r="F140" s="77"/>
      <c r="G140" s="61"/>
      <c r="H140" s="60"/>
      <c r="I140" s="61"/>
      <c r="J140" s="61"/>
    </row>
    <row r="141" spans="1:10">
      <c r="A141" s="25" t="s">
        <v>0</v>
      </c>
      <c r="B141" s="16" t="s">
        <v>2</v>
      </c>
      <c r="C141" s="25" t="s">
        <v>1</v>
      </c>
      <c r="D141" s="16" t="s">
        <v>7</v>
      </c>
      <c r="E141" s="16" t="s">
        <v>3</v>
      </c>
      <c r="F141" s="72" t="s">
        <v>346</v>
      </c>
      <c r="G141" s="26" t="s">
        <v>4</v>
      </c>
      <c r="H141" s="16" t="s">
        <v>347</v>
      </c>
      <c r="I141" s="26" t="s">
        <v>5</v>
      </c>
      <c r="J141" s="27" t="s">
        <v>6</v>
      </c>
    </row>
    <row r="142" spans="1:10" ht="25.5">
      <c r="A142" s="28" t="s">
        <v>18</v>
      </c>
      <c r="B142" s="14" t="s">
        <v>217</v>
      </c>
      <c r="C142" s="45" t="s">
        <v>229</v>
      </c>
      <c r="D142" s="18" t="s">
        <v>16</v>
      </c>
      <c r="E142" s="1">
        <v>10</v>
      </c>
      <c r="F142" s="15"/>
      <c r="G142" s="30">
        <f>PRODUCT(E142*F142)</f>
        <v>0</v>
      </c>
      <c r="H142" s="31"/>
      <c r="I142" s="30">
        <f>(F142*H142+F142)</f>
        <v>0</v>
      </c>
      <c r="J142" s="30">
        <f>(G142+G142*H142)</f>
        <v>0</v>
      </c>
    </row>
    <row r="143" spans="1:10" ht="25.5">
      <c r="A143" s="28" t="s">
        <v>19</v>
      </c>
      <c r="B143" s="16" t="s">
        <v>218</v>
      </c>
      <c r="C143" s="29" t="s">
        <v>230</v>
      </c>
      <c r="D143" s="18" t="s">
        <v>16</v>
      </c>
      <c r="E143" s="1">
        <v>10</v>
      </c>
      <c r="F143" s="15"/>
      <c r="G143" s="30">
        <f t="shared" ref="G143:G149" si="17">PRODUCT(E143*F143)</f>
        <v>0</v>
      </c>
      <c r="H143" s="31"/>
      <c r="I143" s="30">
        <f t="shared" ref="I143:I150" si="18">(F143*H143+F143)</f>
        <v>0</v>
      </c>
      <c r="J143" s="30">
        <f t="shared" ref="J143:J153" si="19">(G143+G143*H143)</f>
        <v>0</v>
      </c>
    </row>
    <row r="144" spans="1:10" ht="25.5">
      <c r="A144" s="28" t="s">
        <v>20</v>
      </c>
      <c r="B144" s="16" t="s">
        <v>219</v>
      </c>
      <c r="C144" s="29" t="s">
        <v>231</v>
      </c>
      <c r="D144" s="18" t="s">
        <v>16</v>
      </c>
      <c r="E144" s="2">
        <v>10</v>
      </c>
      <c r="F144" s="15"/>
      <c r="G144" s="30">
        <f t="shared" si="17"/>
        <v>0</v>
      </c>
      <c r="H144" s="31"/>
      <c r="I144" s="30">
        <f t="shared" si="18"/>
        <v>0</v>
      </c>
      <c r="J144" s="30">
        <f t="shared" si="19"/>
        <v>0</v>
      </c>
    </row>
    <row r="145" spans="1:10" ht="25.5">
      <c r="A145" s="28" t="s">
        <v>21</v>
      </c>
      <c r="B145" s="16" t="s">
        <v>220</v>
      </c>
      <c r="C145" s="29" t="s">
        <v>232</v>
      </c>
      <c r="D145" s="18" t="s">
        <v>16</v>
      </c>
      <c r="E145" s="2">
        <v>10</v>
      </c>
      <c r="F145" s="15"/>
      <c r="G145" s="30">
        <f t="shared" si="17"/>
        <v>0</v>
      </c>
      <c r="H145" s="31"/>
      <c r="I145" s="30">
        <f t="shared" si="18"/>
        <v>0</v>
      </c>
      <c r="J145" s="30">
        <f t="shared" si="19"/>
        <v>0</v>
      </c>
    </row>
    <row r="146" spans="1:10" ht="25.5">
      <c r="A146" s="28" t="s">
        <v>22</v>
      </c>
      <c r="B146" s="16" t="s">
        <v>221</v>
      </c>
      <c r="C146" s="29" t="s">
        <v>233</v>
      </c>
      <c r="D146" s="18" t="s">
        <v>16</v>
      </c>
      <c r="E146" s="2">
        <v>10</v>
      </c>
      <c r="F146" s="15"/>
      <c r="G146" s="30">
        <f t="shared" si="17"/>
        <v>0</v>
      </c>
      <c r="H146" s="31"/>
      <c r="I146" s="30">
        <f t="shared" si="18"/>
        <v>0</v>
      </c>
      <c r="J146" s="30">
        <f t="shared" si="19"/>
        <v>0</v>
      </c>
    </row>
    <row r="147" spans="1:10" ht="25.5">
      <c r="A147" s="28" t="s">
        <v>23</v>
      </c>
      <c r="B147" s="16" t="s">
        <v>222</v>
      </c>
      <c r="C147" s="29" t="s">
        <v>234</v>
      </c>
      <c r="D147" s="18" t="s">
        <v>16</v>
      </c>
      <c r="E147" s="2">
        <v>10</v>
      </c>
      <c r="F147" s="15"/>
      <c r="G147" s="30">
        <f t="shared" si="17"/>
        <v>0</v>
      </c>
      <c r="H147" s="31"/>
      <c r="I147" s="30">
        <f t="shared" si="18"/>
        <v>0</v>
      </c>
      <c r="J147" s="30">
        <f t="shared" si="19"/>
        <v>0</v>
      </c>
    </row>
    <row r="148" spans="1:10" ht="25.5">
      <c r="A148" s="28" t="s">
        <v>24</v>
      </c>
      <c r="B148" s="16" t="s">
        <v>223</v>
      </c>
      <c r="C148" s="29" t="s">
        <v>235</v>
      </c>
      <c r="D148" s="18" t="s">
        <v>16</v>
      </c>
      <c r="E148" s="2">
        <v>10</v>
      </c>
      <c r="F148" s="17"/>
      <c r="G148" s="30">
        <f t="shared" si="17"/>
        <v>0</v>
      </c>
      <c r="H148" s="31"/>
      <c r="I148" s="30">
        <f t="shared" si="18"/>
        <v>0</v>
      </c>
      <c r="J148" s="30">
        <f t="shared" si="19"/>
        <v>0</v>
      </c>
    </row>
    <row r="149" spans="1:10" ht="25.5">
      <c r="A149" s="28" t="s">
        <v>25</v>
      </c>
      <c r="B149" s="16" t="s">
        <v>224</v>
      </c>
      <c r="C149" s="29" t="s">
        <v>236</v>
      </c>
      <c r="D149" s="18" t="s">
        <v>16</v>
      </c>
      <c r="E149" s="3">
        <v>10</v>
      </c>
      <c r="F149" s="17"/>
      <c r="G149" s="30">
        <f t="shared" si="17"/>
        <v>0</v>
      </c>
      <c r="H149" s="31"/>
      <c r="I149" s="30">
        <f t="shared" si="18"/>
        <v>0</v>
      </c>
      <c r="J149" s="30">
        <f t="shared" si="19"/>
        <v>0</v>
      </c>
    </row>
    <row r="150" spans="1:10" ht="25.5">
      <c r="A150" s="28" t="s">
        <v>36</v>
      </c>
      <c r="B150" s="16" t="s">
        <v>225</v>
      </c>
      <c r="C150" s="29" t="s">
        <v>237</v>
      </c>
      <c r="D150" s="18" t="s">
        <v>16</v>
      </c>
      <c r="E150" s="3">
        <v>10</v>
      </c>
      <c r="F150" s="17"/>
      <c r="G150" s="30">
        <f>PRODUCT(E150*F150)</f>
        <v>0</v>
      </c>
      <c r="H150" s="31"/>
      <c r="I150" s="30">
        <f t="shared" si="18"/>
        <v>0</v>
      </c>
      <c r="J150" s="30">
        <f t="shared" si="19"/>
        <v>0</v>
      </c>
    </row>
    <row r="151" spans="1:10" ht="25.5">
      <c r="A151" s="28" t="s">
        <v>38</v>
      </c>
      <c r="B151" s="16" t="s">
        <v>226</v>
      </c>
      <c r="C151" s="29" t="s">
        <v>238</v>
      </c>
      <c r="D151" s="18" t="s">
        <v>16</v>
      </c>
      <c r="E151" s="3">
        <v>10</v>
      </c>
      <c r="F151" s="17"/>
      <c r="G151" s="30">
        <f>PRODUCT(E151*F151)</f>
        <v>0</v>
      </c>
      <c r="H151" s="31"/>
      <c r="I151" s="30">
        <f>(F151*H151+F151)</f>
        <v>0</v>
      </c>
      <c r="J151" s="30">
        <f t="shared" si="19"/>
        <v>0</v>
      </c>
    </row>
    <row r="152" spans="1:10" ht="25.5">
      <c r="A152" s="28" t="s">
        <v>37</v>
      </c>
      <c r="B152" s="16" t="s">
        <v>227</v>
      </c>
      <c r="C152" s="29" t="s">
        <v>239</v>
      </c>
      <c r="D152" s="18" t="s">
        <v>16</v>
      </c>
      <c r="E152" s="3">
        <v>10</v>
      </c>
      <c r="F152" s="17"/>
      <c r="G152" s="30">
        <f t="shared" ref="G152:G200" si="20">PRODUCT(E152*F152)</f>
        <v>0</v>
      </c>
      <c r="H152" s="31"/>
      <c r="I152" s="30">
        <f t="shared" ref="I152:I155" si="21">(F152*H152+F152)</f>
        <v>0</v>
      </c>
      <c r="J152" s="30">
        <f t="shared" si="19"/>
        <v>0</v>
      </c>
    </row>
    <row r="153" spans="1:10" ht="25.5">
      <c r="A153" s="28" t="s">
        <v>39</v>
      </c>
      <c r="B153" s="16" t="s">
        <v>228</v>
      </c>
      <c r="C153" s="29" t="s">
        <v>240</v>
      </c>
      <c r="D153" s="18" t="s">
        <v>16</v>
      </c>
      <c r="E153" s="3">
        <v>10</v>
      </c>
      <c r="F153" s="17"/>
      <c r="G153" s="30">
        <f t="shared" si="20"/>
        <v>0</v>
      </c>
      <c r="H153" s="31"/>
      <c r="I153" s="30">
        <f t="shared" si="21"/>
        <v>0</v>
      </c>
      <c r="J153" s="30">
        <f t="shared" si="19"/>
        <v>0</v>
      </c>
    </row>
    <row r="154" spans="1:10" ht="51">
      <c r="A154" s="28" t="s">
        <v>40</v>
      </c>
      <c r="B154" s="16" t="s">
        <v>241</v>
      </c>
      <c r="C154" s="29" t="s">
        <v>252</v>
      </c>
      <c r="D154" s="18" t="s">
        <v>17</v>
      </c>
      <c r="E154" s="18">
        <v>3</v>
      </c>
      <c r="F154" s="17"/>
      <c r="G154" s="30">
        <f t="shared" si="20"/>
        <v>0</v>
      </c>
      <c r="H154" s="31"/>
      <c r="I154" s="30">
        <f t="shared" si="21"/>
        <v>0</v>
      </c>
      <c r="J154" s="30">
        <f>(G154+G154*H154)</f>
        <v>0</v>
      </c>
    </row>
    <row r="155" spans="1:10" ht="63.75">
      <c r="A155" s="28" t="s">
        <v>41</v>
      </c>
      <c r="B155" s="16" t="s">
        <v>242</v>
      </c>
      <c r="C155" s="29" t="s">
        <v>253</v>
      </c>
      <c r="D155" s="18" t="s">
        <v>16</v>
      </c>
      <c r="E155" s="18">
        <v>50</v>
      </c>
      <c r="F155" s="17"/>
      <c r="G155" s="30">
        <f t="shared" si="20"/>
        <v>0</v>
      </c>
      <c r="H155" s="31"/>
      <c r="I155" s="30">
        <f t="shared" si="21"/>
        <v>0</v>
      </c>
      <c r="J155" s="30">
        <f t="shared" ref="J155:J200" si="22">(G155+G155*H155)</f>
        <v>0</v>
      </c>
    </row>
    <row r="156" spans="1:10" ht="25.5">
      <c r="A156" s="28" t="s">
        <v>42</v>
      </c>
      <c r="B156" s="16">
        <v>1882900</v>
      </c>
      <c r="C156" s="29" t="s">
        <v>254</v>
      </c>
      <c r="D156" s="18" t="s">
        <v>16</v>
      </c>
      <c r="E156" s="18">
        <v>2</v>
      </c>
      <c r="F156" s="17"/>
      <c r="G156" s="30">
        <f t="shared" si="20"/>
        <v>0</v>
      </c>
      <c r="H156" s="31"/>
      <c r="I156" s="30">
        <f>(F156*H156+F156)</f>
        <v>0</v>
      </c>
      <c r="J156" s="30">
        <f t="shared" si="22"/>
        <v>0</v>
      </c>
    </row>
    <row r="157" spans="1:10" ht="51">
      <c r="A157" s="28" t="s">
        <v>43</v>
      </c>
      <c r="B157" s="16" t="s">
        <v>243</v>
      </c>
      <c r="C157" s="29" t="s">
        <v>255</v>
      </c>
      <c r="D157" s="18" t="s">
        <v>16</v>
      </c>
      <c r="E157" s="18">
        <v>2</v>
      </c>
      <c r="F157" s="17"/>
      <c r="G157" s="30">
        <f t="shared" si="20"/>
        <v>0</v>
      </c>
      <c r="H157" s="31"/>
      <c r="I157" s="30">
        <f t="shared" ref="I157:I163" si="23">(F157*H157+F157)</f>
        <v>0</v>
      </c>
      <c r="J157" s="30">
        <f t="shared" si="22"/>
        <v>0</v>
      </c>
    </row>
    <row r="158" spans="1:10" ht="38.25">
      <c r="A158" s="28" t="s">
        <v>44</v>
      </c>
      <c r="B158" s="16" t="s">
        <v>244</v>
      </c>
      <c r="C158" s="29" t="s">
        <v>256</v>
      </c>
      <c r="D158" s="18" t="s">
        <v>17</v>
      </c>
      <c r="E158" s="18">
        <v>2</v>
      </c>
      <c r="F158" s="17"/>
      <c r="G158" s="30">
        <f t="shared" si="20"/>
        <v>0</v>
      </c>
      <c r="H158" s="31"/>
      <c r="I158" s="30">
        <f t="shared" si="23"/>
        <v>0</v>
      </c>
      <c r="J158" s="30">
        <f t="shared" si="22"/>
        <v>0</v>
      </c>
    </row>
    <row r="159" spans="1:10" ht="51">
      <c r="A159" s="28" t="s">
        <v>45</v>
      </c>
      <c r="B159" s="16" t="s">
        <v>245</v>
      </c>
      <c r="C159" s="29" t="s">
        <v>257</v>
      </c>
      <c r="D159" s="18" t="s">
        <v>17</v>
      </c>
      <c r="E159" s="18">
        <v>2</v>
      </c>
      <c r="F159" s="17"/>
      <c r="G159" s="30">
        <f t="shared" si="20"/>
        <v>0</v>
      </c>
      <c r="H159" s="31"/>
      <c r="I159" s="30">
        <f t="shared" si="23"/>
        <v>0</v>
      </c>
      <c r="J159" s="30">
        <f t="shared" si="22"/>
        <v>0</v>
      </c>
    </row>
    <row r="160" spans="1:10" ht="38.25">
      <c r="A160" s="28" t="s">
        <v>46</v>
      </c>
      <c r="B160" s="16" t="s">
        <v>246</v>
      </c>
      <c r="C160" s="29" t="s">
        <v>258</v>
      </c>
      <c r="D160" s="18" t="s">
        <v>16</v>
      </c>
      <c r="E160" s="18">
        <v>2</v>
      </c>
      <c r="F160" s="17"/>
      <c r="G160" s="30">
        <f t="shared" si="20"/>
        <v>0</v>
      </c>
      <c r="H160" s="31"/>
      <c r="I160" s="30">
        <f t="shared" si="23"/>
        <v>0</v>
      </c>
      <c r="J160" s="30">
        <f t="shared" si="22"/>
        <v>0</v>
      </c>
    </row>
    <row r="161" spans="1:10" ht="38.25">
      <c r="A161" s="28" t="s">
        <v>47</v>
      </c>
      <c r="B161" s="16" t="s">
        <v>247</v>
      </c>
      <c r="C161" s="29" t="s">
        <v>259</v>
      </c>
      <c r="D161" s="18" t="s">
        <v>16</v>
      </c>
      <c r="E161" s="18">
        <v>2</v>
      </c>
      <c r="F161" s="17"/>
      <c r="G161" s="30">
        <f t="shared" si="20"/>
        <v>0</v>
      </c>
      <c r="H161" s="31"/>
      <c r="I161" s="30">
        <f t="shared" si="23"/>
        <v>0</v>
      </c>
      <c r="J161" s="30">
        <f t="shared" si="22"/>
        <v>0</v>
      </c>
    </row>
    <row r="162" spans="1:10" ht="38.25">
      <c r="A162" s="28" t="s">
        <v>48</v>
      </c>
      <c r="B162" s="16" t="s">
        <v>248</v>
      </c>
      <c r="C162" s="29" t="s">
        <v>260</v>
      </c>
      <c r="D162" s="18" t="s">
        <v>16</v>
      </c>
      <c r="E162" s="18">
        <v>2</v>
      </c>
      <c r="F162" s="17"/>
      <c r="G162" s="30">
        <f t="shared" si="20"/>
        <v>0</v>
      </c>
      <c r="H162" s="31"/>
      <c r="I162" s="30">
        <f t="shared" si="23"/>
        <v>0</v>
      </c>
      <c r="J162" s="30">
        <f t="shared" si="22"/>
        <v>0</v>
      </c>
    </row>
    <row r="163" spans="1:10" ht="38.25">
      <c r="A163" s="28" t="s">
        <v>49</v>
      </c>
      <c r="B163" s="16" t="s">
        <v>249</v>
      </c>
      <c r="C163" s="29" t="s">
        <v>261</v>
      </c>
      <c r="D163" s="18" t="s">
        <v>16</v>
      </c>
      <c r="E163" s="18">
        <v>2</v>
      </c>
      <c r="F163" s="17"/>
      <c r="G163" s="30">
        <f t="shared" si="20"/>
        <v>0</v>
      </c>
      <c r="H163" s="31"/>
      <c r="I163" s="30">
        <f t="shared" si="23"/>
        <v>0</v>
      </c>
      <c r="J163" s="30">
        <f t="shared" si="22"/>
        <v>0</v>
      </c>
    </row>
    <row r="164" spans="1:10" ht="38.25">
      <c r="A164" s="28" t="s">
        <v>50</v>
      </c>
      <c r="B164" s="16" t="s">
        <v>250</v>
      </c>
      <c r="C164" s="29" t="s">
        <v>262</v>
      </c>
      <c r="D164" s="18" t="s">
        <v>16</v>
      </c>
      <c r="E164" s="18">
        <v>5</v>
      </c>
      <c r="F164" s="17"/>
      <c r="G164" s="30">
        <f t="shared" si="20"/>
        <v>0</v>
      </c>
      <c r="H164" s="31"/>
      <c r="I164" s="30">
        <f>(F164*H164+F164)</f>
        <v>0</v>
      </c>
      <c r="J164" s="30">
        <f t="shared" si="22"/>
        <v>0</v>
      </c>
    </row>
    <row r="165" spans="1:10" ht="38.25">
      <c r="A165" s="28" t="s">
        <v>51</v>
      </c>
      <c r="B165" s="16" t="s">
        <v>251</v>
      </c>
      <c r="C165" s="29" t="s">
        <v>263</v>
      </c>
      <c r="D165" s="18" t="s">
        <v>16</v>
      </c>
      <c r="E165" s="18">
        <v>5</v>
      </c>
      <c r="F165" s="17"/>
      <c r="G165" s="30">
        <f t="shared" si="20"/>
        <v>0</v>
      </c>
      <c r="H165" s="31"/>
      <c r="I165" s="30">
        <f t="shared" ref="I165:I172" si="24">(F165*H165+F165)</f>
        <v>0</v>
      </c>
      <c r="J165" s="30">
        <f t="shared" si="22"/>
        <v>0</v>
      </c>
    </row>
    <row r="166" spans="1:10" ht="25.5">
      <c r="A166" s="28" t="s">
        <v>52</v>
      </c>
      <c r="B166" s="16">
        <v>1912000</v>
      </c>
      <c r="C166" s="29" t="s">
        <v>264</v>
      </c>
      <c r="D166" s="18" t="s">
        <v>16</v>
      </c>
      <c r="E166" s="18">
        <v>50</v>
      </c>
      <c r="F166" s="17"/>
      <c r="G166" s="30">
        <f t="shared" si="20"/>
        <v>0</v>
      </c>
      <c r="H166" s="31"/>
      <c r="I166" s="30">
        <f t="shared" si="24"/>
        <v>0</v>
      </c>
      <c r="J166" s="30">
        <f t="shared" si="22"/>
        <v>0</v>
      </c>
    </row>
    <row r="167" spans="1:10" ht="25.5">
      <c r="A167" s="28" t="s">
        <v>53</v>
      </c>
      <c r="B167" s="16">
        <v>1912010</v>
      </c>
      <c r="C167" s="29" t="s">
        <v>276</v>
      </c>
      <c r="D167" s="18" t="s">
        <v>16</v>
      </c>
      <c r="E167" s="18">
        <v>20</v>
      </c>
      <c r="F167" s="17"/>
      <c r="G167" s="30">
        <f t="shared" si="20"/>
        <v>0</v>
      </c>
      <c r="H167" s="31"/>
      <c r="I167" s="30">
        <f t="shared" si="24"/>
        <v>0</v>
      </c>
      <c r="J167" s="30">
        <f t="shared" si="22"/>
        <v>0</v>
      </c>
    </row>
    <row r="168" spans="1:10">
      <c r="A168" s="28" t="s">
        <v>54</v>
      </c>
      <c r="B168" s="16" t="s">
        <v>265</v>
      </c>
      <c r="C168" s="66" t="s">
        <v>277</v>
      </c>
      <c r="D168" s="18" t="s">
        <v>16</v>
      </c>
      <c r="E168" s="67">
        <v>12</v>
      </c>
      <c r="F168" s="17"/>
      <c r="G168" s="30">
        <f t="shared" si="20"/>
        <v>0</v>
      </c>
      <c r="H168" s="31"/>
      <c r="I168" s="30">
        <f t="shared" si="24"/>
        <v>0</v>
      </c>
      <c r="J168" s="30">
        <f t="shared" si="22"/>
        <v>0</v>
      </c>
    </row>
    <row r="169" spans="1:10">
      <c r="A169" s="28" t="s">
        <v>86</v>
      </c>
      <c r="B169" s="16" t="s">
        <v>266</v>
      </c>
      <c r="C169" s="68" t="s">
        <v>278</v>
      </c>
      <c r="D169" s="18" t="s">
        <v>16</v>
      </c>
      <c r="E169" s="69">
        <v>12</v>
      </c>
      <c r="F169" s="17"/>
      <c r="G169" s="30">
        <f t="shared" si="20"/>
        <v>0</v>
      </c>
      <c r="H169" s="31"/>
      <c r="I169" s="30">
        <f t="shared" si="24"/>
        <v>0</v>
      </c>
      <c r="J169" s="30">
        <f t="shared" si="22"/>
        <v>0</v>
      </c>
    </row>
    <row r="170" spans="1:10">
      <c r="A170" s="28" t="s">
        <v>87</v>
      </c>
      <c r="B170" s="16" t="s">
        <v>267</v>
      </c>
      <c r="C170" s="68" t="s">
        <v>279</v>
      </c>
      <c r="D170" s="18" t="s">
        <v>17</v>
      </c>
      <c r="E170" s="69">
        <v>12</v>
      </c>
      <c r="F170" s="17"/>
      <c r="G170" s="30">
        <f t="shared" si="20"/>
        <v>0</v>
      </c>
      <c r="H170" s="31"/>
      <c r="I170" s="30">
        <f t="shared" si="24"/>
        <v>0</v>
      </c>
      <c r="J170" s="30">
        <f t="shared" si="22"/>
        <v>0</v>
      </c>
    </row>
    <row r="171" spans="1:10">
      <c r="A171" s="28" t="s">
        <v>88</v>
      </c>
      <c r="B171" s="16" t="s">
        <v>268</v>
      </c>
      <c r="C171" s="68" t="s">
        <v>280</v>
      </c>
      <c r="D171" s="18" t="s">
        <v>17</v>
      </c>
      <c r="E171" s="69">
        <v>12</v>
      </c>
      <c r="F171" s="17"/>
      <c r="G171" s="30">
        <f t="shared" si="20"/>
        <v>0</v>
      </c>
      <c r="H171" s="31"/>
      <c r="I171" s="30">
        <f t="shared" si="24"/>
        <v>0</v>
      </c>
      <c r="J171" s="30">
        <f t="shared" si="22"/>
        <v>0</v>
      </c>
    </row>
    <row r="172" spans="1:10">
      <c r="A172" s="28" t="s">
        <v>89</v>
      </c>
      <c r="B172" s="16" t="s">
        <v>269</v>
      </c>
      <c r="C172" s="68" t="s">
        <v>281</v>
      </c>
      <c r="D172" s="18" t="s">
        <v>16</v>
      </c>
      <c r="E172" s="69">
        <v>12</v>
      </c>
      <c r="F172" s="17"/>
      <c r="G172" s="30">
        <f t="shared" si="20"/>
        <v>0</v>
      </c>
      <c r="H172" s="31"/>
      <c r="I172" s="30">
        <f t="shared" si="24"/>
        <v>0</v>
      </c>
      <c r="J172" s="30">
        <f t="shared" si="22"/>
        <v>0</v>
      </c>
    </row>
    <row r="173" spans="1:10">
      <c r="A173" s="28" t="s">
        <v>90</v>
      </c>
      <c r="B173" s="16" t="s">
        <v>270</v>
      </c>
      <c r="C173" s="68" t="s">
        <v>282</v>
      </c>
      <c r="D173" s="18" t="s">
        <v>16</v>
      </c>
      <c r="E173" s="69">
        <v>12</v>
      </c>
      <c r="F173" s="17"/>
      <c r="G173" s="30">
        <f t="shared" si="20"/>
        <v>0</v>
      </c>
      <c r="H173" s="31"/>
      <c r="I173" s="30">
        <f>(F173*H173+F173)</f>
        <v>0</v>
      </c>
      <c r="J173" s="30">
        <f t="shared" si="22"/>
        <v>0</v>
      </c>
    </row>
    <row r="174" spans="1:10" ht="25.5">
      <c r="A174" s="28" t="s">
        <v>91</v>
      </c>
      <c r="B174" s="16" t="s">
        <v>265</v>
      </c>
      <c r="C174" s="68" t="s">
        <v>283</v>
      </c>
      <c r="D174" s="18" t="s">
        <v>17</v>
      </c>
      <c r="E174" s="69">
        <v>20</v>
      </c>
      <c r="F174" s="17"/>
      <c r="G174" s="30">
        <f t="shared" si="20"/>
        <v>0</v>
      </c>
      <c r="H174" s="31"/>
      <c r="I174" s="30">
        <f t="shared" ref="I174:I176" si="25">(F174*H174+F174)</f>
        <v>0</v>
      </c>
      <c r="J174" s="30">
        <f t="shared" si="22"/>
        <v>0</v>
      </c>
    </row>
    <row r="175" spans="1:10" ht="25.5">
      <c r="A175" s="28" t="s">
        <v>92</v>
      </c>
      <c r="B175" s="16" t="s">
        <v>266</v>
      </c>
      <c r="C175" s="68" t="s">
        <v>284</v>
      </c>
      <c r="D175" s="18" t="s">
        <v>16</v>
      </c>
      <c r="E175" s="69">
        <v>20</v>
      </c>
      <c r="F175" s="17"/>
      <c r="G175" s="30">
        <f t="shared" si="20"/>
        <v>0</v>
      </c>
      <c r="H175" s="31"/>
      <c r="I175" s="30">
        <f t="shared" si="25"/>
        <v>0</v>
      </c>
      <c r="J175" s="30">
        <f t="shared" si="22"/>
        <v>0</v>
      </c>
    </row>
    <row r="176" spans="1:10" ht="25.5">
      <c r="A176" s="28" t="s">
        <v>94</v>
      </c>
      <c r="B176" s="16" t="s">
        <v>267</v>
      </c>
      <c r="C176" s="68" t="s">
        <v>285</v>
      </c>
      <c r="D176" s="18" t="s">
        <v>16</v>
      </c>
      <c r="E176" s="69">
        <v>20</v>
      </c>
      <c r="F176" s="17"/>
      <c r="G176" s="30">
        <f t="shared" si="20"/>
        <v>0</v>
      </c>
      <c r="H176" s="31"/>
      <c r="I176" s="30">
        <f t="shared" si="25"/>
        <v>0</v>
      </c>
      <c r="J176" s="30">
        <f t="shared" si="22"/>
        <v>0</v>
      </c>
    </row>
    <row r="177" spans="1:10" ht="25.5">
      <c r="A177" s="28" t="s">
        <v>93</v>
      </c>
      <c r="B177" s="16" t="s">
        <v>268</v>
      </c>
      <c r="C177" s="68" t="s">
        <v>286</v>
      </c>
      <c r="D177" s="18" t="s">
        <v>17</v>
      </c>
      <c r="E177" s="69">
        <v>20</v>
      </c>
      <c r="F177" s="17"/>
      <c r="G177" s="30">
        <f t="shared" si="20"/>
        <v>0</v>
      </c>
      <c r="H177" s="31"/>
      <c r="I177" s="30">
        <f>(F177*H177+F177)</f>
        <v>0</v>
      </c>
      <c r="J177" s="30">
        <f t="shared" si="22"/>
        <v>0</v>
      </c>
    </row>
    <row r="178" spans="1:10" ht="25.5">
      <c r="A178" s="28" t="s">
        <v>95</v>
      </c>
      <c r="B178" s="16" t="s">
        <v>269</v>
      </c>
      <c r="C178" s="68" t="s">
        <v>287</v>
      </c>
      <c r="D178" s="18" t="s">
        <v>17</v>
      </c>
      <c r="E178" s="69">
        <v>20</v>
      </c>
      <c r="F178" s="17"/>
      <c r="G178" s="30">
        <f t="shared" si="20"/>
        <v>0</v>
      </c>
      <c r="H178" s="31"/>
      <c r="I178" s="30">
        <f t="shared" ref="I178:I185" si="26">(F178*H178+F178)</f>
        <v>0</v>
      </c>
      <c r="J178" s="30">
        <f t="shared" si="22"/>
        <v>0</v>
      </c>
    </row>
    <row r="179" spans="1:10" ht="25.5">
      <c r="A179" s="28" t="s">
        <v>96</v>
      </c>
      <c r="B179" s="16" t="s">
        <v>270</v>
      </c>
      <c r="C179" s="68" t="s">
        <v>288</v>
      </c>
      <c r="D179" s="18" t="s">
        <v>17</v>
      </c>
      <c r="E179" s="69">
        <v>20</v>
      </c>
      <c r="F179" s="17"/>
      <c r="G179" s="30">
        <f t="shared" si="20"/>
        <v>0</v>
      </c>
      <c r="H179" s="31"/>
      <c r="I179" s="30">
        <f t="shared" si="26"/>
        <v>0</v>
      </c>
      <c r="J179" s="30">
        <f t="shared" si="22"/>
        <v>0</v>
      </c>
    </row>
    <row r="180" spans="1:10">
      <c r="A180" s="28" t="s">
        <v>97</v>
      </c>
      <c r="B180" s="16" t="s">
        <v>271</v>
      </c>
      <c r="C180" s="68" t="s">
        <v>289</v>
      </c>
      <c r="D180" s="18" t="s">
        <v>16</v>
      </c>
      <c r="E180" s="69">
        <v>5</v>
      </c>
      <c r="F180" s="17"/>
      <c r="G180" s="30">
        <f t="shared" si="20"/>
        <v>0</v>
      </c>
      <c r="H180" s="31"/>
      <c r="I180" s="30">
        <f t="shared" si="26"/>
        <v>0</v>
      </c>
      <c r="J180" s="30">
        <f t="shared" si="22"/>
        <v>0</v>
      </c>
    </row>
    <row r="181" spans="1:10">
      <c r="A181" s="28" t="s">
        <v>98</v>
      </c>
      <c r="B181" s="16" t="s">
        <v>272</v>
      </c>
      <c r="C181" s="68" t="s">
        <v>290</v>
      </c>
      <c r="D181" s="18" t="s">
        <v>16</v>
      </c>
      <c r="E181" s="69">
        <v>5</v>
      </c>
      <c r="F181" s="17"/>
      <c r="G181" s="30">
        <f t="shared" si="20"/>
        <v>0</v>
      </c>
      <c r="H181" s="31"/>
      <c r="I181" s="30">
        <f t="shared" si="26"/>
        <v>0</v>
      </c>
      <c r="J181" s="30">
        <f t="shared" si="22"/>
        <v>0</v>
      </c>
    </row>
    <row r="182" spans="1:10">
      <c r="A182" s="28" t="s">
        <v>99</v>
      </c>
      <c r="B182" s="16" t="s">
        <v>273</v>
      </c>
      <c r="C182" s="68" t="s">
        <v>291</v>
      </c>
      <c r="D182" s="18" t="s">
        <v>17</v>
      </c>
      <c r="E182" s="69">
        <v>5</v>
      </c>
      <c r="F182" s="17"/>
      <c r="G182" s="30">
        <f t="shared" si="20"/>
        <v>0</v>
      </c>
      <c r="H182" s="31"/>
      <c r="I182" s="30">
        <f t="shared" si="26"/>
        <v>0</v>
      </c>
      <c r="J182" s="30">
        <f t="shared" si="22"/>
        <v>0</v>
      </c>
    </row>
    <row r="183" spans="1:10" ht="25.5">
      <c r="A183" s="28" t="s">
        <v>100</v>
      </c>
      <c r="B183" s="16" t="s">
        <v>271</v>
      </c>
      <c r="C183" s="68" t="s">
        <v>292</v>
      </c>
      <c r="D183" s="18" t="s">
        <v>17</v>
      </c>
      <c r="E183" s="69">
        <v>5</v>
      </c>
      <c r="F183" s="17"/>
      <c r="G183" s="30">
        <f t="shared" si="20"/>
        <v>0</v>
      </c>
      <c r="H183" s="31"/>
      <c r="I183" s="30">
        <f t="shared" si="26"/>
        <v>0</v>
      </c>
      <c r="J183" s="30">
        <f t="shared" si="22"/>
        <v>0</v>
      </c>
    </row>
    <row r="184" spans="1:10" ht="25.5">
      <c r="A184" s="28" t="s">
        <v>101</v>
      </c>
      <c r="B184" s="16" t="s">
        <v>272</v>
      </c>
      <c r="C184" s="68" t="s">
        <v>293</v>
      </c>
      <c r="D184" s="18" t="s">
        <v>17</v>
      </c>
      <c r="E184" s="69">
        <v>5</v>
      </c>
      <c r="F184" s="17"/>
      <c r="G184" s="30">
        <f t="shared" si="20"/>
        <v>0</v>
      </c>
      <c r="H184" s="31"/>
      <c r="I184" s="30">
        <f t="shared" si="26"/>
        <v>0</v>
      </c>
      <c r="J184" s="30">
        <f t="shared" si="22"/>
        <v>0</v>
      </c>
    </row>
    <row r="185" spans="1:10" ht="25.5">
      <c r="A185" s="28" t="s">
        <v>102</v>
      </c>
      <c r="B185" s="20" t="s">
        <v>274</v>
      </c>
      <c r="C185" s="68" t="s">
        <v>294</v>
      </c>
      <c r="D185" s="18" t="s">
        <v>17</v>
      </c>
      <c r="E185" s="69">
        <v>200</v>
      </c>
      <c r="F185" s="17"/>
      <c r="G185" s="30">
        <f t="shared" si="20"/>
        <v>0</v>
      </c>
      <c r="H185" s="31"/>
      <c r="I185" s="30">
        <f t="shared" si="26"/>
        <v>0</v>
      </c>
      <c r="J185" s="30">
        <f t="shared" si="22"/>
        <v>0</v>
      </c>
    </row>
    <row r="186" spans="1:10">
      <c r="A186" s="28" t="s">
        <v>103</v>
      </c>
      <c r="B186" s="20" t="s">
        <v>275</v>
      </c>
      <c r="C186" s="68" t="s">
        <v>309</v>
      </c>
      <c r="D186" s="18" t="s">
        <v>17</v>
      </c>
      <c r="E186" s="69">
        <v>200</v>
      </c>
      <c r="F186" s="17"/>
      <c r="G186" s="30">
        <f t="shared" si="20"/>
        <v>0</v>
      </c>
      <c r="H186" s="31"/>
      <c r="I186" s="30">
        <f>(F186*H186+F186)</f>
        <v>0</v>
      </c>
      <c r="J186" s="30">
        <f t="shared" si="22"/>
        <v>0</v>
      </c>
    </row>
    <row r="187" spans="1:10" ht="25.5">
      <c r="A187" s="28" t="s">
        <v>104</v>
      </c>
      <c r="B187" s="20" t="s">
        <v>295</v>
      </c>
      <c r="C187" s="68" t="s">
        <v>302</v>
      </c>
      <c r="D187" s="18" t="s">
        <v>310</v>
      </c>
      <c r="E187" s="69">
        <v>2</v>
      </c>
      <c r="F187" s="17"/>
      <c r="G187" s="30">
        <f t="shared" si="20"/>
        <v>0</v>
      </c>
      <c r="H187" s="31"/>
      <c r="I187" s="30">
        <f t="shared" ref="I187:I200" si="27">(F187*H187+F187)</f>
        <v>0</v>
      </c>
      <c r="J187" s="30">
        <f t="shared" si="22"/>
        <v>0</v>
      </c>
    </row>
    <row r="188" spans="1:10">
      <c r="A188" s="28" t="s">
        <v>105</v>
      </c>
      <c r="B188" s="20" t="s">
        <v>296</v>
      </c>
      <c r="C188" s="68" t="s">
        <v>303</v>
      </c>
      <c r="D188" s="18" t="s">
        <v>310</v>
      </c>
      <c r="E188" s="69">
        <v>2</v>
      </c>
      <c r="F188" s="17"/>
      <c r="G188" s="30">
        <f t="shared" si="20"/>
        <v>0</v>
      </c>
      <c r="H188" s="31"/>
      <c r="I188" s="30">
        <f t="shared" si="27"/>
        <v>0</v>
      </c>
      <c r="J188" s="30">
        <f t="shared" si="22"/>
        <v>0</v>
      </c>
    </row>
    <row r="189" spans="1:10" ht="25.5">
      <c r="A189" s="28" t="s">
        <v>106</v>
      </c>
      <c r="B189" s="20" t="s">
        <v>297</v>
      </c>
      <c r="C189" s="68" t="s">
        <v>304</v>
      </c>
      <c r="D189" s="18" t="s">
        <v>310</v>
      </c>
      <c r="E189" s="69">
        <v>5</v>
      </c>
      <c r="F189" s="17"/>
      <c r="G189" s="30">
        <f t="shared" si="20"/>
        <v>0</v>
      </c>
      <c r="H189" s="31"/>
      <c r="I189" s="30">
        <f t="shared" si="27"/>
        <v>0</v>
      </c>
      <c r="J189" s="30">
        <f t="shared" si="22"/>
        <v>0</v>
      </c>
    </row>
    <row r="190" spans="1:10" ht="38.25">
      <c r="A190" s="28" t="s">
        <v>107</v>
      </c>
      <c r="B190" s="20" t="s">
        <v>298</v>
      </c>
      <c r="C190" s="68" t="s">
        <v>305</v>
      </c>
      <c r="D190" s="18" t="s">
        <v>310</v>
      </c>
      <c r="E190" s="69">
        <v>5</v>
      </c>
      <c r="F190" s="17"/>
      <c r="G190" s="30">
        <f t="shared" si="20"/>
        <v>0</v>
      </c>
      <c r="H190" s="31"/>
      <c r="I190" s="30">
        <f t="shared" si="27"/>
        <v>0</v>
      </c>
      <c r="J190" s="30">
        <f t="shared" si="22"/>
        <v>0</v>
      </c>
    </row>
    <row r="191" spans="1:10" ht="25.5">
      <c r="A191" s="28" t="s">
        <v>209</v>
      </c>
      <c r="B191" s="20" t="s">
        <v>299</v>
      </c>
      <c r="C191" s="68" t="s">
        <v>306</v>
      </c>
      <c r="D191" s="18" t="s">
        <v>310</v>
      </c>
      <c r="E191" s="69">
        <v>5</v>
      </c>
      <c r="F191" s="17"/>
      <c r="G191" s="30">
        <f t="shared" si="20"/>
        <v>0</v>
      </c>
      <c r="H191" s="31"/>
      <c r="I191" s="30">
        <f t="shared" si="27"/>
        <v>0</v>
      </c>
      <c r="J191" s="30">
        <f t="shared" si="22"/>
        <v>0</v>
      </c>
    </row>
    <row r="192" spans="1:10" ht="25.5">
      <c r="A192" s="28" t="s">
        <v>210</v>
      </c>
      <c r="B192" s="20" t="s">
        <v>300</v>
      </c>
      <c r="C192" s="68" t="s">
        <v>307</v>
      </c>
      <c r="D192" s="18" t="s">
        <v>310</v>
      </c>
      <c r="E192" s="69">
        <v>5</v>
      </c>
      <c r="F192" s="17"/>
      <c r="G192" s="30">
        <f t="shared" si="20"/>
        <v>0</v>
      </c>
      <c r="H192" s="31"/>
      <c r="I192" s="30">
        <f t="shared" si="27"/>
        <v>0</v>
      </c>
      <c r="J192" s="30">
        <f t="shared" si="22"/>
        <v>0</v>
      </c>
    </row>
    <row r="193" spans="1:10" ht="25.5">
      <c r="A193" s="28" t="s">
        <v>211</v>
      </c>
      <c r="B193" s="20" t="s">
        <v>301</v>
      </c>
      <c r="C193" s="68" t="s">
        <v>308</v>
      </c>
      <c r="D193" s="18" t="s">
        <v>310</v>
      </c>
      <c r="E193" s="69">
        <v>5</v>
      </c>
      <c r="F193" s="17"/>
      <c r="G193" s="30">
        <f t="shared" si="20"/>
        <v>0</v>
      </c>
      <c r="H193" s="31"/>
      <c r="I193" s="30">
        <f t="shared" si="27"/>
        <v>0</v>
      </c>
      <c r="J193" s="30">
        <f t="shared" si="22"/>
        <v>0</v>
      </c>
    </row>
    <row r="194" spans="1:10">
      <c r="A194" s="28" t="s">
        <v>212</v>
      </c>
      <c r="B194" s="10" t="s">
        <v>314</v>
      </c>
      <c r="C194" s="11" t="s">
        <v>322</v>
      </c>
      <c r="D194" s="18" t="s">
        <v>320</v>
      </c>
      <c r="E194" s="2">
        <v>5</v>
      </c>
      <c r="F194" s="6"/>
      <c r="G194" s="30">
        <f t="shared" si="20"/>
        <v>0</v>
      </c>
      <c r="H194" s="31"/>
      <c r="I194" s="30">
        <f t="shared" si="27"/>
        <v>0</v>
      </c>
      <c r="J194" s="30">
        <f t="shared" si="22"/>
        <v>0</v>
      </c>
    </row>
    <row r="195" spans="1:10">
      <c r="A195" s="28" t="s">
        <v>213</v>
      </c>
      <c r="B195" s="10" t="s">
        <v>315</v>
      </c>
      <c r="C195" s="11" t="s">
        <v>323</v>
      </c>
      <c r="D195" s="18" t="s">
        <v>320</v>
      </c>
      <c r="E195" s="2">
        <v>5</v>
      </c>
      <c r="F195" s="6"/>
      <c r="G195" s="30">
        <f t="shared" si="20"/>
        <v>0</v>
      </c>
      <c r="H195" s="31"/>
      <c r="I195" s="30">
        <f t="shared" si="27"/>
        <v>0</v>
      </c>
      <c r="J195" s="30">
        <f t="shared" si="22"/>
        <v>0</v>
      </c>
    </row>
    <row r="196" spans="1:10">
      <c r="A196" s="28" t="s">
        <v>214</v>
      </c>
      <c r="B196" s="10" t="s">
        <v>316</v>
      </c>
      <c r="C196" s="11" t="s">
        <v>324</v>
      </c>
      <c r="D196" s="18" t="s">
        <v>320</v>
      </c>
      <c r="E196" s="2">
        <v>5</v>
      </c>
      <c r="F196" s="6"/>
      <c r="G196" s="30">
        <f t="shared" si="20"/>
        <v>0</v>
      </c>
      <c r="H196" s="31"/>
      <c r="I196" s="30">
        <f t="shared" si="27"/>
        <v>0</v>
      </c>
      <c r="J196" s="30">
        <f t="shared" si="22"/>
        <v>0</v>
      </c>
    </row>
    <row r="197" spans="1:10">
      <c r="A197" s="28" t="s">
        <v>215</v>
      </c>
      <c r="B197" s="10" t="s">
        <v>317</v>
      </c>
      <c r="C197" s="11" t="s">
        <v>325</v>
      </c>
      <c r="D197" s="18" t="s">
        <v>320</v>
      </c>
      <c r="E197" s="2">
        <v>5</v>
      </c>
      <c r="F197" s="6"/>
      <c r="G197" s="30">
        <f t="shared" si="20"/>
        <v>0</v>
      </c>
      <c r="H197" s="31"/>
      <c r="I197" s="30">
        <f t="shared" si="27"/>
        <v>0</v>
      </c>
      <c r="J197" s="30">
        <f t="shared" si="22"/>
        <v>0</v>
      </c>
    </row>
    <row r="198" spans="1:10">
      <c r="A198" s="28" t="s">
        <v>216</v>
      </c>
      <c r="B198" s="10" t="s">
        <v>314</v>
      </c>
      <c r="C198" s="11" t="s">
        <v>326</v>
      </c>
      <c r="D198" s="18" t="s">
        <v>320</v>
      </c>
      <c r="E198" s="2">
        <v>5</v>
      </c>
      <c r="F198" s="6"/>
      <c r="G198" s="30">
        <f t="shared" si="20"/>
        <v>0</v>
      </c>
      <c r="H198" s="31"/>
      <c r="I198" s="30">
        <f t="shared" si="27"/>
        <v>0</v>
      </c>
      <c r="J198" s="30">
        <f t="shared" si="22"/>
        <v>0</v>
      </c>
    </row>
    <row r="199" spans="1:10">
      <c r="A199" s="28" t="s">
        <v>312</v>
      </c>
      <c r="B199" s="10" t="s">
        <v>318</v>
      </c>
      <c r="C199" s="11" t="s">
        <v>327</v>
      </c>
      <c r="D199" s="18" t="s">
        <v>320</v>
      </c>
      <c r="E199" s="2">
        <v>5</v>
      </c>
      <c r="F199" s="6"/>
      <c r="G199" s="30">
        <f t="shared" si="20"/>
        <v>0</v>
      </c>
      <c r="H199" s="31"/>
      <c r="I199" s="30">
        <f t="shared" si="27"/>
        <v>0</v>
      </c>
      <c r="J199" s="30">
        <f t="shared" si="22"/>
        <v>0</v>
      </c>
    </row>
    <row r="200" spans="1:10">
      <c r="A200" s="28" t="s">
        <v>313</v>
      </c>
      <c r="B200" s="10" t="s">
        <v>319</v>
      </c>
      <c r="C200" s="11" t="s">
        <v>321</v>
      </c>
      <c r="D200" s="18" t="s">
        <v>320</v>
      </c>
      <c r="E200" s="2">
        <v>5</v>
      </c>
      <c r="F200" s="6"/>
      <c r="G200" s="30">
        <f t="shared" si="20"/>
        <v>0</v>
      </c>
      <c r="H200" s="31"/>
      <c r="I200" s="30">
        <f t="shared" si="27"/>
        <v>0</v>
      </c>
      <c r="J200" s="30">
        <f t="shared" si="22"/>
        <v>0</v>
      </c>
    </row>
    <row r="201" spans="1:10">
      <c r="A201" s="32"/>
      <c r="B201" s="33"/>
      <c r="C201" s="32"/>
      <c r="D201" s="33"/>
      <c r="E201" s="33"/>
      <c r="F201" s="76"/>
      <c r="G201" s="30">
        <f>SUM(G142:G200)</f>
        <v>0</v>
      </c>
      <c r="H201" s="35"/>
      <c r="I201" s="34"/>
      <c r="J201" s="30">
        <f>SUM(J142:J200)</f>
        <v>0</v>
      </c>
    </row>
    <row r="202" spans="1:10">
      <c r="A202" s="52" t="s">
        <v>341</v>
      </c>
      <c r="B202" s="54"/>
      <c r="C202" s="53"/>
      <c r="D202" s="54"/>
      <c r="E202" s="54"/>
      <c r="F202" s="71"/>
      <c r="G202" s="55"/>
      <c r="H202" s="54"/>
      <c r="I202" s="55"/>
      <c r="J202" s="55"/>
    </row>
    <row r="203" spans="1:10">
      <c r="A203" s="25" t="s">
        <v>0</v>
      </c>
      <c r="B203" s="16" t="s">
        <v>2</v>
      </c>
      <c r="C203" s="25" t="s">
        <v>1</v>
      </c>
      <c r="D203" s="16" t="s">
        <v>7</v>
      </c>
      <c r="E203" s="16" t="s">
        <v>3</v>
      </c>
      <c r="F203" s="72" t="s">
        <v>346</v>
      </c>
      <c r="G203" s="26" t="s">
        <v>4</v>
      </c>
      <c r="H203" s="16" t="s">
        <v>347</v>
      </c>
      <c r="I203" s="26" t="s">
        <v>5</v>
      </c>
      <c r="J203" s="27" t="s">
        <v>6</v>
      </c>
    </row>
    <row r="204" spans="1:10" ht="25.5">
      <c r="A204" s="28" t="s">
        <v>18</v>
      </c>
      <c r="B204" s="18"/>
      <c r="C204" s="82" t="s">
        <v>329</v>
      </c>
      <c r="D204" s="18" t="s">
        <v>16</v>
      </c>
      <c r="E204" s="18">
        <v>6</v>
      </c>
      <c r="F204" s="17"/>
      <c r="G204" s="30">
        <f>PRODUCT(E204*F204)</f>
        <v>0</v>
      </c>
      <c r="H204" s="31"/>
      <c r="I204" s="30">
        <f>(F204*H204+F204)</f>
        <v>0</v>
      </c>
      <c r="J204" s="30">
        <f>(G204+G204*H204)</f>
        <v>0</v>
      </c>
    </row>
    <row r="205" spans="1:10" ht="25.5">
      <c r="A205" s="28" t="s">
        <v>19</v>
      </c>
      <c r="B205" s="18"/>
      <c r="C205" s="29" t="s">
        <v>328</v>
      </c>
      <c r="D205" s="18" t="s">
        <v>16</v>
      </c>
      <c r="E205" s="18">
        <v>10</v>
      </c>
      <c r="F205" s="17"/>
      <c r="G205" s="30">
        <f t="shared" ref="G205" si="28">PRODUCT(E205*F205)</f>
        <v>0</v>
      </c>
      <c r="H205" s="31"/>
      <c r="I205" s="30">
        <f t="shared" ref="I205" si="29">(F205*H205+F205)</f>
        <v>0</v>
      </c>
      <c r="J205" s="30">
        <f t="shared" ref="J205" si="30">(G205+G205*H205)</f>
        <v>0</v>
      </c>
    </row>
    <row r="206" spans="1:10">
      <c r="A206" s="32"/>
      <c r="B206" s="33"/>
      <c r="C206" s="32"/>
      <c r="D206" s="33"/>
      <c r="E206" s="33"/>
      <c r="F206" s="76"/>
      <c r="G206" s="30">
        <f>SUM(G204:G205)</f>
        <v>0</v>
      </c>
      <c r="H206" s="35"/>
      <c r="I206" s="34"/>
      <c r="J206" s="30">
        <f>SUM(J204:J205)</f>
        <v>0</v>
      </c>
    </row>
    <row r="209" spans="6:10">
      <c r="F209" s="79" t="s">
        <v>343</v>
      </c>
      <c r="G209" s="59">
        <f>SUM(G11+G41+G45+G50+G55+G59+G68+G75+G79+G131+G139+G201+G206)</f>
        <v>0</v>
      </c>
      <c r="J209" s="59">
        <f>SUM(J11+J41+J45+J50+J55+J59+J68+J75+J79+J131+J139+J201+J206)</f>
        <v>0</v>
      </c>
    </row>
    <row r="213" spans="6:10">
      <c r="H213" s="70" t="s">
        <v>345</v>
      </c>
      <c r="I213" s="70"/>
      <c r="J213" s="70"/>
    </row>
    <row r="214" spans="6:10">
      <c r="I214" s="24" t="s">
        <v>344</v>
      </c>
    </row>
  </sheetData>
  <mergeCells count="1">
    <mergeCell ref="H213:J213"/>
  </mergeCells>
  <pageMargins left="0.70866141732283472" right="0.70866141732283472" top="0.66123188405797106" bottom="0.74803149606299213" header="0.31496062992125984" footer="0.31496062992125984"/>
  <pageSetup paperSize="9" orientation="landscape" r:id="rId1"/>
  <headerFooter>
    <oddHeader>&amp;L&amp;"Czcionka tekstu podstawowego,Pogrubiony"Sprawa nr 40/23&amp;C&amp;"Czcionka tekstu podstawowego,Pogrubiony"FORMULARZ   CENOWY&amp;R&amp;"Arial Narrow,Pogrubiony"Załącznik nr 2 do SWZ</oddHead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User2</cp:lastModifiedBy>
  <cp:lastPrinted>2023-03-20T07:58:50Z</cp:lastPrinted>
  <dcterms:created xsi:type="dcterms:W3CDTF">2023-01-17T11:07:15Z</dcterms:created>
  <dcterms:modified xsi:type="dcterms:W3CDTF">2023-03-20T08:07:56Z</dcterms:modified>
</cp:coreProperties>
</file>