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92" yWindow="72" windowWidth="18840" windowHeight="7368"/>
  </bookViews>
  <sheets>
    <sheet name="Arkusz1" sheetId="1" r:id="rId1"/>
    <sheet name="Arkusz2" sheetId="2" r:id="rId2"/>
    <sheet name="Arkusz3" sheetId="3" r:id="rId3"/>
  </sheets>
  <externalReferences>
    <externalReference r:id="rId4"/>
  </externalReferences>
  <definedNames>
    <definedName name="m" localSheetId="0">Arkusz1!$A$1:$K$106</definedName>
    <definedName name="Print_Area" localSheetId="0">Arkusz1!$A$1:$K$142</definedName>
  </definedNames>
  <calcPr calcId="144525"/>
</workbook>
</file>

<file path=xl/calcChain.xml><?xml version="1.0" encoding="utf-8"?>
<calcChain xmlns="http://schemas.openxmlformats.org/spreadsheetml/2006/main">
  <c r="I58" i="1" l="1"/>
  <c r="J125" i="1" l="1"/>
  <c r="I125" i="1"/>
  <c r="J30" i="1" l="1"/>
  <c r="I30" i="1"/>
  <c r="J128" i="1"/>
  <c r="I128" i="1"/>
  <c r="J61" i="1"/>
  <c r="I61" i="1"/>
  <c r="J33" i="1"/>
  <c r="I33" i="1"/>
  <c r="J7" i="1"/>
  <c r="I7" i="1"/>
  <c r="J99" i="1" l="1"/>
  <c r="I99" i="1"/>
  <c r="J77" i="1"/>
  <c r="J43" i="1"/>
  <c r="I43" i="1"/>
  <c r="I77" i="1"/>
  <c r="J58" i="1"/>
  <c r="I120" i="1"/>
  <c r="I11" i="1"/>
  <c r="J120" i="1"/>
  <c r="J85" i="1"/>
  <c r="I85" i="1"/>
  <c r="J109" i="1"/>
  <c r="I109" i="1"/>
  <c r="J106" i="1" l="1"/>
  <c r="I106" i="1"/>
  <c r="J103" i="1"/>
  <c r="I103" i="1" l="1"/>
  <c r="J94" i="1" l="1"/>
  <c r="I94" i="1"/>
  <c r="J91" i="1" l="1"/>
  <c r="I91" i="1"/>
  <c r="J19" i="1" l="1"/>
  <c r="I19" i="1"/>
  <c r="J15" i="1"/>
  <c r="I15" i="1"/>
  <c r="J11" i="1"/>
  <c r="K12" i="2"/>
  <c r="J12" i="2"/>
  <c r="I53" i="1" l="1"/>
  <c r="I129" i="1" s="1"/>
  <c r="J48" i="1"/>
  <c r="I48" i="1"/>
  <c r="J53" i="1"/>
  <c r="J27" i="1"/>
  <c r="I27" i="1"/>
  <c r="J23" i="1"/>
  <c r="I23" i="1"/>
  <c r="J129" i="1" l="1"/>
</calcChain>
</file>

<file path=xl/sharedStrings.xml><?xml version="1.0" encoding="utf-8"?>
<sst xmlns="http://schemas.openxmlformats.org/spreadsheetml/2006/main" count="303" uniqueCount="132">
  <si>
    <t>LP.</t>
  </si>
  <si>
    <t>RODZAJ ŚRODKA</t>
  </si>
  <si>
    <t>opak. jedn.</t>
  </si>
  <si>
    <t>j.m.</t>
  </si>
  <si>
    <t>Planowana ilość środka w dost. rocznej</t>
  </si>
  <si>
    <t>Cena netto           ( jedn.)</t>
  </si>
  <si>
    <t>% VAT</t>
  </si>
  <si>
    <t>Cena brutto (jedn.)</t>
  </si>
  <si>
    <t>WARTOŚĆ NETTO</t>
  </si>
  <si>
    <t>WARTOŚĆ BRUTTO</t>
  </si>
  <si>
    <t>UWAGI</t>
  </si>
  <si>
    <t>szt.</t>
  </si>
  <si>
    <t>RAZEM</t>
  </si>
  <si>
    <t>kpl</t>
  </si>
  <si>
    <t>ZADANIE 8</t>
  </si>
  <si>
    <t xml:space="preserve">Razem </t>
  </si>
  <si>
    <t>para</t>
  </si>
  <si>
    <t>ZADANIE 12</t>
  </si>
  <si>
    <t>WARTOŚĆ RAZEM</t>
  </si>
  <si>
    <t>Ubranie operacyjne kolor bordowy jednostronne wykonane z tkaniny bawełniano-poliestrowej z włóknem węglowym 150-152 g/m2 - 69% bawełny, 30% poliester, 1% włókno węglowe. Tkanina wchłaniająca płyny. Każde ubranie musi posiadać system umożliwiający łatwe rozróżnianie rozmiaru poprzez porządkowanie koloru wszywki umieszczonej na karczku oraz w szwie bocznm spodni na wysokości uda. Oznaczenie ubrań metodą termo druku, wielkość liter min. 0,6cm kolor czarny. Napis umieszczony: bluza: kieszeńz lewej strony, spodnie: z lewej strony, z przodu pod gumką. Bluza zakładana przez głowę, dekolt w kształcie litery "V", krótki rękaw, posiadająca trzy kieszenie. W dolnej części z przodu dwie kieszenie oraz jedna kieszeń z lewej strony na wysokości serca. Spodnie proste w pasie z gumą, wiązane sznurkiem puszczonym w tunelu. Rozmiary wg potrzeb zamawiającego.</t>
  </si>
  <si>
    <t>Ubranie chirurga zielone. Tkanina100% bawełna, gramatura 160g/m2, temperatura prania 95 stopniC, kurczliwość do 5%. Tkanina barwiona kadziowo. Gęstość po osnowie 300+-6 nitek,po wątku225+-7 nitek na 1dm. Pylenie 4+5%. Każda sztuka musi być oznakowana wg załączonego wzoru. Rozmiary wg  potrzeb Zamawiającego.</t>
  </si>
  <si>
    <t>Fartuch chirurgiczny zielony - rękaw zakończony poliestrowymi ściągaczami, w górnej części zapinany na napy, poły zakładane na siebie. Tkanina 100%bawełna, gramatura 160g/m2, temperatura prania 95 stopni C, kurczliwość do 5%. Tkanina barwiona kadziowo. Gęstość po osnowie 300+-6 nitek, po wątku 225+-7 nitek na 1dm. Pylenie4+5%. Każda sztuka musi być oznakowana wg załączonego wzoru. Rozmiar wg potrzeb Zamawiającego.</t>
  </si>
  <si>
    <t>Pasek skórzany do spodni czarny</t>
  </si>
  <si>
    <t xml:space="preserve">Bluza z polaru kolor czerwony lub granatowy (damskie i męskie), na klatce piersiowej z lewej strony logo szpitala wg załącznika, rozmiary wg potrzeb Zamawiającego. Wzór przedstawiony na zdjęciu </t>
  </si>
  <si>
    <t>Spodnie wyjazdowe dla ratownika medycznego zgodne z normą ZRM</t>
  </si>
  <si>
    <t>Spodnie letnie czerwono-granatowe dla kierowcy pojazdu sanitarnego, spełniające normę ZRM, rozmairy wg potrzeb Zamawiającgo. Wzór przedstawiony na zdjęciu.</t>
  </si>
  <si>
    <t>Spodnie zimowe czerwono-granatowe dla kierowcy pojazdu sanitarnego, spełniające normę ZRM, rozmairy wg potrzeb Zamawiającgo. Wzór przedstawiony na zdjęciu.</t>
  </si>
  <si>
    <t>Kurtka softshell wyjazdowa dla ratownika medycznego z logo szpitala na klatce piersiowej po lewej stronie zgodna z normą ZRM</t>
  </si>
  <si>
    <t>Bluza polar dla ratownika medycznego z logo szpitala na klatce piersiowej po lewej stronie zgodna z normą ZRM</t>
  </si>
  <si>
    <t>Ubranie operacyjne jednostronne kolor niebieski, wykonane z tkaniny 50% poliester, 50% bawełna 152-155 g/m2. Grubość przędzy wątek i osnowa Nm 40/1, gęstość przędzy wątek i osnowa 28/cm, splot 1/1. Każde ubranie musi posiadać system umożliwiający łatwe rozróżnianie rozmiaru poprzez przyporządkowanie wszywki z rozmiarem umieszczonej na karczku oraz na tylnym szwie spodni w pasie. Oznaczenie ubrań metodą termo druku, wielkość liter min. 0,6 cm kolor czarny. Napis umieszczony: bluza: kieszeń z lewej strony, spodnie: z lewej strony, z przodu pod gumką. Bluza zakładana przez głowę. Do karczka przodu doszyte są odszycia zachodzące na siebie na linii środka bluzy, tworząc dekolt w kształcie litery "V", którki rękaw w dole podwinięty i przestębnowany, dolna część przodu posiada jedną kieszeń dolną - prawą i jedną kieszeń piersiową lewą. Przekrój szyjki tyłu wykończony odszyciem. Na bocznych szwach w dole rozporki. Dół kasaka podwinięty i przestębnowany. Spodnie jednostronne, proste regulowane w obwodzie gumką oraz sznurkiem bawełnianym. Dół nogawki podwinięty i przestębnowany. Na tyle jedna kieszeń. Rozmiary wg potrzeb zamawiającego.</t>
  </si>
  <si>
    <t>W/w artykuły muszą być oznaczone logo szpitala o wymiarach szerokość x wysokość 5,0 x 5,0 cm.w kolorze granatowym, ( załącznik ) w odległości po 2,5 cm od brzegu tkaniny (od rogów) na wysokości po 2,5 cm od górnego/dolnego rogu podkładu na jednej płaszczenie (z jednej strony).</t>
  </si>
  <si>
    <t>Koszulka polo męska lub damska (wg potrzeb zamawiającego) z kieszenią po lewej stronie 100% bawełny 220g/m2 Kolor czerwony lub granatowy (wg potrzeb zamawiającego) - barwnik musi być odporny na detergenty. Koszulka zapinana na dwa guziki, ściagacze na rękawach- przeszycie ściagacza wzmocnione tasiemką. Po lewej stronie kieszeń z logo szpitala w kolorze białym na granatowej koszulce, kolor czarny na czerwonej koszulce. Logo szpitala o wymiarach szer. 5 cm wysokość 5 cm. Logo wykonanae sitodrukiem.</t>
  </si>
  <si>
    <t>Fartuch męski długi rękaw  - prosty z dwoma kieszeniami na dole i jedną z logo szpitala po lewej stronie kolor biały. Rozmiarówka wg potrzeb zamawiajacego.</t>
  </si>
  <si>
    <t>Fartuch damski długi rękaw - prosty z dwoma kieszeniami na dole i jedną z logo szpitala po lewej stronie kolor biały. Rozmiarówka wg potrzeb zamawiającego.</t>
  </si>
  <si>
    <t>Spodnie męskie standardowe z dwoma kieszeniami, pasek na szlówki regulowane gumką z rozporkiem na zamek certyfikowany - rozporek kryty. Kolor biały</t>
  </si>
  <si>
    <t>Spodnie damskie wciągane, bez suwaka i kiieszeni, w pasie 4-centymetrowa guma, ściągana sznurkiem przechodzącym przez metalowe oczka, na końcach sznurka stopery. Kolor biały.</t>
  </si>
  <si>
    <t>Klapki dla personelu medycznego damskie wykonującego pracę stojaco-chodzacą. Buty muszą mieć podeszwę antypoślizgową. Cholewka i wkładka wykonana z naturalnej skóry. Klapki z zamknietymi palcami, dziurkami i paskiem. Cholewka wykonana z naturalnej skóry z powłakami umożliwiajacymi ich dezynfekcję oraz łatwe utrzymanie czystości (środki myjaco-dezynfekcyjne). Klapki zgodne z normą PN-EN 20347.Kolor biały.  Rozmiary wg potrzeb zamawiajacego.</t>
  </si>
  <si>
    <t>Klapki dla personelu medycznego damskie wykonującego pracę stojaco-chodzacą. Buty muszą mieć podeszwę antypoślizgową. Cholewka i wkładka wykonana z naturalnej skóry. Klapki z otkrytymi palcami i dwoma paskami. Cholewka wykonana z naturalnej skóry z powłakami umożliwiajacymi ich dezynfekcję oraz łatwe utrzymanie czystości (środki myjaco-dezynfekcyjne). Klapki zgodne z normą PN-EN 20347.Kolor biały.  Rozmiary wg potrzeb zamawiajacego.</t>
  </si>
  <si>
    <t>Klapki dla personelu medycznego męskie  wykonującego pracę stojaco-chodzacą. Buty muszą mieć podeszwę antypoślizgową. Cholewka i wkładka wykonana z naturalnej skóry. Klapki z zamkniętymi palcami i paskiem. Cholewka wykonana z naturalnej skóry z powłakami umożliwiajacymi ich dezynfekcję oraz łatwe utrzymanie czystości (środki myjaco-dezynfekcyjne). Klapki zgodne z normą PN-EN 20347.Kolor biały.  Rozmiary wg potrzeb zamawiajacego.</t>
  </si>
  <si>
    <t>Drewniaki dla personelu medycznego damskie i męskie  wykonującego pracę stojaco-chodzacą. Buty muszą mieć podeszwę antypoślizgową. Cholewka z dziurkami wykonana z naturalnej skóry z powłakami umożliwiajacymi ich dezynfekcję oraz łatwe utrzymanie czystości (środki myjaco-dezynfekcyjne).Drewniaki na spodach dwuwarstwowych drewno-tworzywo PU z podeszwą antypoślizgową. Drewniaki zgodne z normą PN-EN 20347.Kolor biały.  Rozmiary wg potrzeb zamawiajacego.</t>
  </si>
  <si>
    <t>Czapka z daszkiem tyb baseball - bawełna 100% kolor popielaty. Rozmiar uniwersalny</t>
  </si>
  <si>
    <t>Czapka ocieplana - bawełna 100% kolor popielaty. Rozmiar uniwersalny</t>
  </si>
  <si>
    <t>Koszula flanelowa z długim rękawem kolor szaro-pomarańczowa, 100% bawełna gramatura 170g/m2. Rozmiary wg potrzeb zamawiającego.</t>
  </si>
  <si>
    <t>Koszulka z krótkim rękawem kolor szary 100% bawełna 190g/m2. Rozmiary wg potrzeb zamawiajacego.</t>
  </si>
  <si>
    <t>Bluza robocza rozpinana na zamek, 65% bawełna, 35% poliester, gramatura 320g/m2, nie kurczy się po praniu, min 3 kieszenie w tym jedna zapinana na rzep z patkami, kolor szary z wstawkami pomarańczowymi, z odblaskami,rozmiary wg potrzeb Zamawiającego</t>
  </si>
  <si>
    <t>Bluza robocza rozpinana na zamek, 65% bawełna, 35% poliester, gramatura 320g/m2, nie kurczy się po praniu, min 3 kieszenie w tym jedna zapinana na rzep z patkami, kolor zielony , z odblaskami, rozmiary wg potrzeb Zamawiającego</t>
  </si>
  <si>
    <t>Buty gumowo-filcowe, antypoślizgowa podeszwa, materiał-PCV, odporne na wilgoć, wysoka cholewka, do użytkowania przez cały rok, rozmiary wg potrzeb Zamawiającego</t>
  </si>
  <si>
    <t xml:space="preserve"> Ubranie monter bez wzmocnień na kolanach, kolor zielony, spodnie typ ogrodniczki, kieszenie. Tkanina 285g , 56% bawełna, 35% poliester. Odblaski. Rozmiary wg potrzeb zamawiającego</t>
  </si>
  <si>
    <t xml:space="preserve"> Ubranie monter bez wzmocnień na kolanach, kolor szary ze wstawkami pomarańczowymi, spodnie typ ogrodniczki lub spodnie na pasek wg potrzeb Zamawiającego. Odblaski, kieszenie.. Tkanina 285g , 56% bawełna, 35% poliester. Rozmiary wg potrzeb zamawiającego</t>
  </si>
  <si>
    <t>Czapka ocieplana - bawełna 100% kolor zielony. Rozmiar uniwersalny</t>
  </si>
  <si>
    <t>Ubranie sanitarusza damskie lub męskie -bluza wkładana przez głowę z krótkim rękawem z dwoma kieszeniami na dole i jedną z logo szpitala na górze po lewej stronie.Kieszeń górna bluz podzielona na dwie części – jedna mniejsza – na dwa długopisy, druga większa kolor jasno niebieski.  Spodnie standardowe z dwoma kieszeniami w pasek na szlówki regulowane gumką z rozporkiem na zamek certyfikowany – rozporek kryty. kolor jasno niebieski. Rozmiary wg potrzeb zamawiajacego.</t>
  </si>
  <si>
    <t>Kurtka jesienna z kapturem pracownika ochrony szpitalnej z podpinka.  Kurtka z logo szpitala po lewej stronie klatki piersiowej, z tyłu napis Ochrona.</t>
  </si>
  <si>
    <t>Czapka zimowa kolor czarny, rozmiar uniwersalny</t>
  </si>
  <si>
    <t>Czapka z daszkiem tyb baseball - bawełna 100% kolor czarny. Rozmiar uniwersalny</t>
  </si>
  <si>
    <t>Kurtka zimowa z kapturem pracownika ochrony szpitalnej z podpinka. Kurtka z logo szpitala po lewej stronie klatki piersiowej, z tyłu napis Ochrona.</t>
  </si>
  <si>
    <t>Czapka z daszkiem tyb baseball - bawełna 100% kolor zielony. Rozmiar uniwersalny</t>
  </si>
  <si>
    <t>Fartuch bez rękawów kolor zielony, bawełna 100%, gramatura 160g/m2. Zapinany na guziki. Rozmiary wg potrzeb zamawiającego</t>
  </si>
  <si>
    <t>Bluza damska długi lub krótki rękaw (wg potrzeb zamawiającego) -bluza wkładana przez głowę lub napy (wg potrzeb zamawiającego) z dwoma kieszeniami na dole i jedną z logo szpitala na górze po lewej stronie w kolorze granatowym lub czerwonym (wg potrzeb Zamawiającego).Kieszeń górna bluz podzielona na dwie części – jedna mniejsza – na dwa długopisy, druga większa. Kolor biały.</t>
  </si>
  <si>
    <t>Bluza męska długi lub krótki rękaw (wg potrzeb zamawiającego) -bluza wkładana przez głowę lub napy (wg potrzeb zamawiającego) z dwoma kieszeniami na dole i jedną z logo szpitala na górze po lewej stronie w kolorze czerwonym lub granatowym (wg potrzeb Zamawiającego).Kieszeń górna bluz podzielona na dwie części – jedna mniejsza – na dwa długopisy, druga większa. Kolor biały.</t>
  </si>
  <si>
    <t>Spodnie bojówki czarne dla pracowników ochrony szpitala (damskie  i męskie),  rozmiary wg potrzeb Zamawiającego. Wzór przedstawić w postaci zdjęć.</t>
  </si>
  <si>
    <t xml:space="preserve">Bluza-polar koloru czarnego z pagonami dla pracownika ochrony szpitalnej, z tyłu napis Ochrona,po lewej stronie klatki piersiowej logo szpitala wg załącznika (damskie i męskie), rozmiary wg potrzeb Zamawiającego. Wzór przedstawić w postaci zdjęć. </t>
  </si>
  <si>
    <t>Bielizna termiczna męska kolor czarny (kalesony + koszulka z długim rękawem) tkanina, z którego uszyta jest bielizna musi zapewniać duży konfort cieplny i jednocześnie dobrze odprowadzać wilgoć. Skład poliamid 50-79%, elasin 5-25%, lycra 5-30%. Rozmiary wg potrzeb zamawiajacego.</t>
  </si>
  <si>
    <t>Bielizna termiczna damska kolor czarny (getry + koszulka z długim rękawem)  tkanina, z którego uszyta jest bielizna musi zapewniać duży konfort cieplny i jednocześnie dobrze odprowadzać wilgoć. Skład poliamid 50-79%, elasin 5-25%, lycra 5-30%. Rozmiary wg potrzeb zamawiającego</t>
  </si>
  <si>
    <t>Skarpetki letnie kolor czarny do butów ( npwzór 926/MON). Rozmiary wg potrzeb zamawiajacego</t>
  </si>
  <si>
    <t>par</t>
  </si>
  <si>
    <t>Skarpetki zimowe kolor czarny do butów ( npwzór 933/MON). Rozmiary wg potrzeb zamawiającego.</t>
  </si>
  <si>
    <t>Koszulka z krótkim rękawem kolor czarny 100% bawełny 190g/m2. Rozmiar wg potrzeb zamawiającego. Koszulka z przodu musi meć logo szpitala, na plecach wyraźny napis drukowanymi literami OCHRONA. Nadruki wykonane sitodrukiem kolor biały. Rozmiary wg potrzeb zamawiajacego.</t>
  </si>
  <si>
    <t>Rękawiczki zimowe czarne, pięciopalczaste, chroni przed zimnem, elastyczny ściągacz przy nadgarstku, wykonane z akrylu (95%) i elastanu (5%). Rozmiary wg potrzeb Zamawiającego.</t>
  </si>
  <si>
    <t>Kurtka softshell (ocieplana, zimowa z podpinką) z kapturem, wyjazdowa dla kierowców karetki, kolor czerwony(odblaski)i z logo szpitala na klatce piersiowej po lewej stronie zgodna z normą ZRM, rozmiary wg potrzeb Zamawiającego</t>
  </si>
  <si>
    <t>Koszulka z krótkim rękawem kolor czarny 100% bawełny 190g/m2. Koszulka z przodu musi meć logo szpitala na klatce piersiowej po lewej stronie (kolor biały loga). Rozmiary wg potrzeb Zamawiajacego.</t>
  </si>
  <si>
    <t>Koszulka z długim rękawem kolor czarny 100% bawełny 190g/m2. Koszulka z przodu musi meć logo szpitala na klatce piersiowej po lewej stronie (kolor biały loga). Rozmiary wg potrzeb Zamawiajacego.</t>
  </si>
  <si>
    <t>Koszulka polo z długim rękawem, kolor czerwony, na klatce piersiowej po lewej stronie musi posiadać logo szpitala, 100% bawełna gramatura 220/m2, rozmiary wg potrzeb Zamawiającego</t>
  </si>
  <si>
    <t>Kurtka zimowa z kapturem kolor szary z odblaskami Kurtka z logo szpitala po lewej stronie klatki piersiowej. Rozmiar wg potrzeb Zamawiającego</t>
  </si>
  <si>
    <t>Półbuty robocze skóra naturalna, podeszwa PU/PU bez metalowych nosków kolor czarny. Rozmiary wg potrzeb zamawiającego.</t>
  </si>
  <si>
    <t>Półbuty robocze skóra naturalna, podeszwa PU/PU z metalowymi noskami kolor czarny. Rozmiary wg potrzeb zamawiającego.</t>
  </si>
  <si>
    <t>Buty letnie dla pracowników warty cywilnej wg wzoru MON 926/MON</t>
  </si>
  <si>
    <t>Buty zimowe dla pracowników warty cywilnej wg wzoru MON 933/MON</t>
  </si>
  <si>
    <t>Półbuty wyjściowe przeznaczone są do całorocznego użytkowania. Półbuty posiadają cholewkę typu derbowego (obłożyny naszyte na przyszwę) wykonaną ze skóry bydlęcej w kolorze czarnym. W górnym brzegu cholewki zastosowano wypełnienie pianką PU. Podszewki przyszew i obłożyn wykonano ze skóry podszewkowej bydlęcej licowej w kolorze beżowym. Podeszwa wykonana jest z kauczuku termoplastycznego (TR). W obuwiu zastosowano system sznurowania na cztery pary dziurek. System montażu klejony. Obuwie damskie i męskie. Rozmiary wg potrzeb Zamawiającego. Wzór 916B/MON (męskie) i 915/MON (damskie) lub równoważne.</t>
  </si>
  <si>
    <t>Buty robocze za kostkę kolor czarny, wygodne do prowadzenia samochodu, uniwersalne na cały rok</t>
  </si>
  <si>
    <t xml:space="preserve">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 </t>
  </si>
  <si>
    <t xml:space="preserve">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 </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</si>
  <si>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</si>
  <si>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</si>
  <si>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</si>
  <si>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</si>
  <si>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</si>
  <si>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</si>
  <si>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</si>
  <si>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Okulary ochronne o uniwersalnym kształcie nakładki na noc, ramiona w kształcie "łopatek" zapewniające stabilność, szerokie łaczenie szkieł i ramion zapewniające szczelną ochronę, powłoka chroniąca przed zarysowaniem, ochrona przed parowaniem okularów, lekkie, posiadają regulację w długości ramion.</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</si>
  <si>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</si>
  <si>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</si>
  <si>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Każda sztuka (komplet odzieży) zapakowana w torebkę foliową a następnie w opakowanie zbiorcze.</t>
  </si>
  <si>
    <t>Odzież przystosowana do prania w dezynfekujących środkach piorąco-dezynfekujących.</t>
  </si>
  <si>
    <r>
      <t xml:space="preserve">Oznakowania wyrobów ( logo) sitodruk trwały odporny na pranie, detergenty, gotowanie, i wybielanie  oraz proces obróbki termicznej do 190 </t>
    </r>
    <r>
      <rPr>
        <vertAlign val="superscript"/>
        <sz val="10"/>
        <color indexed="8"/>
        <rFont val="Arial Narrow"/>
        <family val="2"/>
        <charset val="238"/>
      </rPr>
      <t>0</t>
    </r>
    <r>
      <rPr>
        <sz val="10"/>
        <color indexed="8"/>
        <rFont val="Arial Narrow"/>
        <family val="2"/>
        <charset val="238"/>
      </rPr>
      <t>C.</t>
    </r>
  </si>
  <si>
    <t>Kamizelka ostrzegawcza kolor żółty z paskami odblaskowymi, zapinana na zamek, z tyłu napis kolor czarny OBSŁUGA PARKING, rozmiary wg potrzeb Zamawiającego.</t>
  </si>
  <si>
    <t xml:space="preserve">Odzież wymieniona w formularzu cenowym powinna być wykonana z wyjątkową starannością, ściegi krawieckie powinny być proste, ciągłe, nieprzerwane w jednakowej odległości od brzegów tkaniny, obrzucenia powinny być wykonane na maszynach typu overlock z maszynowym przyjęciem zbędnych części materiału. Szwy w miejscach zespoleń różnych części odzieży jak i przy podwinięciach nie powinny powodować ściągania i zmarszczenia tkaniny. Ponadto Wykonawca zobowiązany jest do użycia wysokiej, jakości napów typu spring (mocne, odporne na maglowanie). </t>
  </si>
  <si>
    <t xml:space="preserve">Materiał musi meć dopuszczenie do użytku w służbie zdrowia. </t>
  </si>
  <si>
    <t xml:space="preserve">Wykonawca zobowiązany jest do udzielenia gwarancji na zaoferowaną odzież na okres 12 miesięcy od wydania z magazynu Zamawiającego, nie dłużej jednak niż 15 miesięcy od dnia dostawy. </t>
  </si>
  <si>
    <t>Zad. 2, 3, 4, 7 Gramatura 164+/- 8g/m2, poliester 65%, bawełna 35%</t>
  </si>
  <si>
    <t xml:space="preserve">Obuwie operacyjne oznaczone znakiem CE do dezynfekcji w temp. 90C i sterylizacji 121-134C. Rozmiary i kolory wg potrzeb Zamawiającego. </t>
  </si>
  <si>
    <t>13.</t>
  </si>
  <si>
    <t xml:space="preserve">Bluza z polaru kolor ciemny zielony (damskie i męskie), na klatce piersiowej z lewej strony logo szpitala wg załącznika, rozpinany na zamek, posiada min 2 kieszenie, rozmiary wg potrzeb Zamawiającego. Wzór przedstawiony na zdjęciu </t>
  </si>
  <si>
    <t>14.</t>
  </si>
  <si>
    <t>Peleryna przeciwdeszczowa z kapturem w kolorze ciemno zielonym z odblaskami.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</si>
  <si>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3.</t>
  </si>
  <si>
    <t xml:space="preserve">Buty robocze zimowe, wykonane ze skóry z podeszwą antyposlizgową, olejoodporna  z metalowymi noskami, kolor czarny. Buty sięgają za kostkę, ocieplane kożuszkiem, </t>
  </si>
  <si>
    <t>Peleryna przeciwdeszczowa z kapturem w kolorze czarnym z odblaskowymi napisałami OCHRONA(na plecach).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</si>
  <si>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ZADANIE 6 Ubranie chirurga zielone</t>
  </si>
  <si>
    <t>ZADANIE 7 Ubranie sanitariusza</t>
  </si>
  <si>
    <t>ZADANIE 17 Kurtka zimowa</t>
  </si>
  <si>
    <t>Formularz cenowy</t>
  </si>
  <si>
    <t xml:space="preserve">          ZADANIE 1  Koszulka polo męska lub damska </t>
  </si>
  <si>
    <t xml:space="preserve">          ZADANIE 2 - Bluzy i spodnie damskie</t>
  </si>
  <si>
    <t>ZADANIE 3 Bluzy i spodnie męskie</t>
  </si>
  <si>
    <t>ZADANIE 4 Fartuchy z logo szpitala damskie lub męskie</t>
  </si>
  <si>
    <t>ZADANIE 5 Ubranie operacyjne jednostronne, kolor bordowy i niebieski</t>
  </si>
  <si>
    <t>ZADANIE 9 Odzież dla pracwników ochrony</t>
  </si>
  <si>
    <t>ZADANIE 10 Odzież dla ratowników medycznych</t>
  </si>
  <si>
    <t>ZADANIE 11 Bluzy i spodnie dla kierowcy sanitarnego damska lub męska</t>
  </si>
  <si>
    <t>ZADANIE 12 Klapki dla personelu medycznego damskie i męskie</t>
  </si>
  <si>
    <t>ZADANIE 13 Drewniaki dla personelu medycznego</t>
  </si>
  <si>
    <t>ZADANIE 14 Odzież różna</t>
  </si>
  <si>
    <t>ZADANIE 15 Bielizna termiczna, skarpety, rękawiczki</t>
  </si>
  <si>
    <t>ZADANIE 16 Koszulki i kurtki softshell</t>
  </si>
  <si>
    <t>ZADANIE 18  Półbuty i buty robocze</t>
  </si>
  <si>
    <t xml:space="preserve">          ZADANIE 19 Buty dla warty cywilnej</t>
  </si>
  <si>
    <t xml:space="preserve">          ZADANIE 20 Półbuty wyjściowe</t>
  </si>
  <si>
    <t>ZADANIE 21 Buty robocze uniwersalne</t>
  </si>
  <si>
    <t xml:space="preserve">ZADANIE 22 Rękawice </t>
  </si>
  <si>
    <t xml:space="preserve">          ZADANIE 23 Okulary ochronne, nauszniki, kask i</t>
  </si>
  <si>
    <t xml:space="preserve">          ZADANIE 24 Kamizelka ostrzegawcza</t>
  </si>
  <si>
    <t>Załączenie zdjęć artykułów proponowanych  przez firmę - dla wszystkich zadań.</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</si>
</sst>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z_ł_-;\-* #,##0.00\ _z_ł_-;_-* &quot;-&quot;??\ _z_ł_-;_-@_-"/>
    <numFmt numFmtId="164" formatCode="_-* #,##0\ _z_ł_-;\-* #,##0\ _z_ł_-;_-* &quot;-&quot;??\ _z_ł_-;_-@_-"/>
  </numFmts>
  <fonts count="12">
    <font>
      <sz val="11"/>
      <color theme="1"/>
      <name val="Czcionka tekstu podstawowego"/>
      <family val="2"/>
      <charset val="238"/>
    </font>
    <font>
      <sz val="10"/>
      <name val="Arial CE"/>
      <charset val="238"/>
    </font>
    <font>
      <b/>
      <sz val="9"/>
      <color indexed="8"/>
      <name val="Arial Narrow"/>
      <family val="2"/>
      <charset val="238"/>
    </font>
    <font>
      <sz val="10"/>
      <color theme="1"/>
      <name val="Arial Narrow"/>
      <family val="2"/>
      <charset val="238"/>
    </font>
    <font>
      <vertAlign val="superscript"/>
      <sz val="10"/>
      <color indexed="8"/>
      <name val="Arial Narrow"/>
      <family val="2"/>
      <charset val="238"/>
    </font>
    <font>
      <sz val="10"/>
      <color indexed="8"/>
      <name val="Arial Narrow"/>
      <family val="2"/>
      <charset val="238"/>
    </font>
    <font>
      <sz val="11"/>
      <color theme="1"/>
      <name val="Arial Narrow"/>
      <family val="2"/>
      <charset val="238"/>
    </font>
    <font>
      <b/>
      <sz val="11"/>
      <color theme="1"/>
      <name val="Arial Narrow"/>
      <family val="2"/>
      <charset val="238"/>
    </font>
    <font>
      <b/>
      <sz val="12"/>
      <color indexed="8"/>
      <name val="Arial Narrow"/>
      <family val="2"/>
      <charset val="238"/>
    </font>
    <font>
      <sz val="12"/>
      <name val="Arial Narrow"/>
      <family val="2"/>
      <charset val="238"/>
    </font>
    <font>
      <b/>
      <sz val="12"/>
      <color theme="1"/>
      <name val="Arial Narrow"/>
      <family val="2"/>
      <charset val="238"/>
    </font>
    <font>
      <sz val="11"/>
      <color theme="1"/>
      <name val="Czcionka tekstu podstawowego"/>
      <family val="2"/>
      <charset val="238"/>
    </font>
  </fonts>
  <fills count="3">
    <fill>
      <patternFill patternType="none"/>
    </fill>
    <fill>
      <patternFill patternType="gray125"/>
    </fill>
    <fill>
      <patternFill patternType="solid">
        <fgColor theme="0"/>
        <bgColor indexed="64"/>
      </patternFill>
    </fill>
  </fills>
  <borders count="2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1" fillId="0" borderId="0"/>
    <xf numFmtId="0" fontId="1" fillId="0" borderId="0"/>
    <xf numFmtId="43" fontId="11" fillId="0" borderId="0" applyFont="0" applyFill="0" applyBorder="0" applyAlignment="0" applyProtection="0"/>
  </cellStyleXfs>
  <cellXfs count="90">
    <xf numFmtId="0" fontId="0" fillId="0" borderId="0" xfId="0"/>
    <xf numFmtId="0" fontId="2" fillId="0" borderId="1" xfId="1" applyFont="1" applyBorder="1" applyAlignment="1">
      <alignment horizontal="center" vertical="center"/>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4" xfId="1" applyFont="1" applyBorder="1" applyAlignment="1">
      <alignment horizontal="center" vertical="center" wrapText="1"/>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Fill="1" applyBorder="1" applyAlignment="1">
      <alignment horizontal="center" vertical="center"/>
    </xf>
    <xf numFmtId="0" fontId="2" fillId="0" borderId="7" xfId="1" applyFont="1" applyBorder="1" applyAlignment="1">
      <alignment horizontal="center" vertical="center"/>
    </xf>
    <xf numFmtId="0" fontId="2" fillId="0" borderId="0" xfId="1" applyFont="1" applyBorder="1" applyAlignment="1">
      <alignment horizontal="center" vertical="center"/>
    </xf>
    <xf numFmtId="0" fontId="2" fillId="0" borderId="8" xfId="1" applyFont="1" applyBorder="1" applyAlignment="1">
      <alignment horizontal="center" vertical="center"/>
    </xf>
    <xf numFmtId="0" fontId="6" fillId="0" borderId="0" xfId="0" applyFont="1"/>
    <xf numFmtId="0" fontId="6" fillId="0" borderId="12" xfId="0" applyFont="1" applyBorder="1" applyAlignment="1">
      <alignment horizontal="center" vertical="center"/>
    </xf>
    <xf numFmtId="2" fontId="7" fillId="0" borderId="12" xfId="0" applyNumberFormat="1" applyFont="1" applyBorder="1"/>
    <xf numFmtId="0" fontId="6" fillId="0" borderId="0" xfId="0" applyFont="1" applyBorder="1"/>
    <xf numFmtId="0" fontId="6" fillId="0" borderId="0" xfId="0" applyFont="1" applyBorder="1" applyAlignment="1">
      <alignment horizontal="center"/>
    </xf>
    <xf numFmtId="0" fontId="3" fillId="0" borderId="16" xfId="0" applyFont="1" applyBorder="1" applyAlignment="1">
      <alignment horizontal="center" vertical="center"/>
    </xf>
    <xf numFmtId="0" fontId="6" fillId="0" borderId="0" xfId="0" applyFont="1" applyAlignment="1">
      <alignment horizontal="center" vertical="center"/>
    </xf>
    <xf numFmtId="0" fontId="7" fillId="0" borderId="0" xfId="0" applyFont="1" applyBorder="1" applyAlignment="1">
      <alignment horizontal="center" vertical="center"/>
    </xf>
    <xf numFmtId="2" fontId="7" fillId="0" borderId="0" xfId="0" applyNumberFormat="1" applyFont="1" applyBorder="1"/>
    <xf numFmtId="0" fontId="3" fillId="0" borderId="0" xfId="0" applyFont="1" applyBorder="1" applyAlignment="1">
      <alignment vertical="top" wrapText="1"/>
    </xf>
    <xf numFmtId="0" fontId="3" fillId="0" borderId="0" xfId="0" applyFont="1" applyBorder="1" applyAlignment="1">
      <alignment wrapText="1"/>
    </xf>
    <xf numFmtId="0" fontId="6" fillId="0" borderId="12" xfId="0" applyFont="1" applyBorder="1" applyAlignment="1">
      <alignment horizontal="center" vertical="center" wrapText="1"/>
    </xf>
    <xf numFmtId="0" fontId="3" fillId="0" borderId="0" xfId="0" applyFont="1" applyBorder="1" applyAlignment="1"/>
    <xf numFmtId="0" fontId="6" fillId="0" borderId="0" xfId="0" applyFont="1" applyAlignment="1">
      <alignment horizontal="center"/>
    </xf>
    <xf numFmtId="0" fontId="6" fillId="0" borderId="0" xfId="0" applyFont="1" applyAlignment="1"/>
    <xf numFmtId="2" fontId="6" fillId="0" borderId="12" xfId="0" applyNumberFormat="1" applyFont="1" applyBorder="1" applyAlignment="1">
      <alignment horizontal="center" vertical="center"/>
    </xf>
    <xf numFmtId="0" fontId="7" fillId="0" borderId="12" xfId="0" applyFont="1" applyBorder="1" applyAlignment="1">
      <alignment horizontal="center" vertical="center"/>
    </xf>
    <xf numFmtId="9" fontId="6" fillId="0" borderId="12" xfId="0" applyNumberFormat="1" applyFont="1" applyBorder="1" applyAlignment="1">
      <alignment horizontal="center" vertical="center"/>
    </xf>
    <xf numFmtId="2" fontId="7" fillId="0" borderId="2" xfId="0" applyNumberFormat="1" applyFont="1" applyBorder="1" applyAlignment="1">
      <alignment horizontal="center" vertical="center"/>
    </xf>
    <xf numFmtId="2" fontId="7" fillId="0" borderId="12" xfId="0" applyNumberFormat="1" applyFont="1" applyBorder="1" applyAlignment="1">
      <alignment horizontal="center" vertical="center"/>
    </xf>
    <xf numFmtId="0" fontId="6" fillId="0" borderId="0" xfId="0" applyFont="1" applyBorder="1" applyAlignment="1">
      <alignment horizontal="center" vertical="center"/>
    </xf>
    <xf numFmtId="0" fontId="6" fillId="0" borderId="12" xfId="0" applyNumberFormat="1" applyFont="1" applyBorder="1" applyAlignment="1">
      <alignment horizontal="center" vertical="center" wrapText="1"/>
    </xf>
    <xf numFmtId="9" fontId="3" fillId="0" borderId="12" xfId="0" applyNumberFormat="1" applyFont="1" applyBorder="1" applyAlignment="1">
      <alignment horizontal="center" vertical="center"/>
    </xf>
    <xf numFmtId="0" fontId="7" fillId="0" borderId="19" xfId="0" applyFont="1" applyBorder="1" applyAlignment="1">
      <alignment horizontal="center" vertical="center"/>
    </xf>
    <xf numFmtId="2" fontId="7" fillId="0" borderId="19"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2" xfId="0" applyFont="1" applyBorder="1" applyAlignment="1">
      <alignment horizontal="center" vertical="center" wrapText="1"/>
    </xf>
    <xf numFmtId="9" fontId="7" fillId="0" borderId="12" xfId="0" applyNumberFormat="1"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wrapText="1"/>
    </xf>
    <xf numFmtId="2" fontId="3" fillId="0" borderId="16" xfId="0" applyNumberFormat="1" applyFont="1" applyBorder="1" applyAlignment="1">
      <alignment horizontal="center" vertical="center"/>
    </xf>
    <xf numFmtId="9" fontId="6" fillId="0" borderId="16" xfId="0" applyNumberFormat="1" applyFont="1" applyBorder="1" applyAlignment="1">
      <alignment horizontal="center" vertical="center"/>
    </xf>
    <xf numFmtId="0" fontId="6" fillId="2" borderId="12" xfId="0" applyFont="1" applyFill="1" applyBorder="1" applyAlignment="1">
      <alignment horizontal="center" vertical="center" wrapText="1"/>
    </xf>
    <xf numFmtId="0" fontId="6" fillId="0" borderId="11" xfId="0" applyFont="1" applyBorder="1" applyAlignment="1">
      <alignment horizontal="center" vertical="center"/>
    </xf>
    <xf numFmtId="0" fontId="9" fillId="0" borderId="18" xfId="2" applyFont="1" applyBorder="1" applyAlignment="1">
      <alignment horizontal="center" vertical="center"/>
    </xf>
    <xf numFmtId="0" fontId="8" fillId="0" borderId="15" xfId="2" applyFont="1" applyBorder="1" applyAlignment="1">
      <alignment horizontal="center" vertical="center"/>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9" fontId="6" fillId="0" borderId="12" xfId="0" applyNumberFormat="1" applyFont="1" applyBorder="1" applyAlignment="1">
      <alignment horizontal="center" vertical="center" wrapText="1"/>
    </xf>
    <xf numFmtId="0" fontId="9" fillId="0" borderId="12" xfId="2" applyFont="1" applyBorder="1" applyAlignment="1">
      <alignment horizontal="center" vertical="center"/>
    </xf>
    <xf numFmtId="0" fontId="3" fillId="0" borderId="12" xfId="0" applyFont="1" applyBorder="1" applyAlignment="1">
      <alignment horizontal="center" vertical="center" wrapText="1"/>
    </xf>
    <xf numFmtId="0" fontId="7" fillId="0" borderId="0" xfId="0" applyFont="1" applyAlignment="1">
      <alignment horizontal="center" vertical="center"/>
    </xf>
    <xf numFmtId="0" fontId="7" fillId="0" borderId="12" xfId="0" applyFont="1" applyBorder="1" applyAlignment="1">
      <alignment horizontal="center" vertical="center"/>
    </xf>
    <xf numFmtId="0" fontId="7" fillId="0" borderId="10" xfId="0" applyFont="1" applyBorder="1" applyAlignment="1">
      <alignment vertical="center"/>
    </xf>
    <xf numFmtId="2" fontId="6" fillId="0" borderId="9" xfId="0" applyNumberFormat="1" applyFont="1" applyBorder="1" applyAlignment="1">
      <alignment horizontal="center" vertical="center"/>
    </xf>
    <xf numFmtId="2" fontId="7" fillId="0" borderId="9" xfId="0" applyNumberFormat="1" applyFont="1" applyBorder="1" applyAlignment="1">
      <alignment horizontal="center" vertical="center"/>
    </xf>
    <xf numFmtId="0" fontId="3" fillId="0" borderId="0" xfId="0" applyFont="1" applyBorder="1" applyAlignment="1">
      <alignment vertical="center" wrapText="1"/>
    </xf>
    <xf numFmtId="0" fontId="6" fillId="0" borderId="12" xfId="0" applyFont="1" applyBorder="1" applyAlignment="1">
      <alignment horizontal="center"/>
    </xf>
    <xf numFmtId="0" fontId="7" fillId="0" borderId="12" xfId="0" applyFont="1" applyBorder="1" applyAlignment="1">
      <alignment horizontal="center" vertical="center"/>
    </xf>
    <xf numFmtId="0" fontId="6" fillId="0" borderId="0" xfId="0" applyFont="1" applyAlignment="1">
      <alignment horizontal="left"/>
    </xf>
    <xf numFmtId="0" fontId="8" fillId="0" borderId="9" xfId="2" applyFont="1" applyBorder="1" applyAlignment="1">
      <alignment horizontal="left" vertical="center"/>
    </xf>
    <xf numFmtId="0" fontId="8" fillId="0" borderId="10" xfId="2" applyFont="1" applyBorder="1" applyAlignment="1">
      <alignment horizontal="left" vertical="center"/>
    </xf>
    <xf numFmtId="0" fontId="9" fillId="0" borderId="11" xfId="2" applyFont="1" applyBorder="1" applyAlignment="1">
      <alignment horizontal="left"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1" xfId="0" applyFont="1" applyBorder="1" applyAlignment="1">
      <alignment horizontal="center" vertical="center"/>
    </xf>
    <xf numFmtId="0" fontId="10" fillId="0" borderId="12" xfId="0" applyFont="1" applyBorder="1" applyAlignment="1">
      <alignment horizontal="center" vertical="center"/>
    </xf>
    <xf numFmtId="0" fontId="7" fillId="0" borderId="10" xfId="0" applyFont="1" applyBorder="1" applyAlignment="1">
      <alignment horizontal="center" vertical="center"/>
    </xf>
    <xf numFmtId="0" fontId="7" fillId="0" borderId="10" xfId="0" applyFont="1" applyBorder="1" applyAlignment="1">
      <alignment horizontal="left" vertical="center"/>
    </xf>
    <xf numFmtId="0" fontId="7" fillId="0" borderId="15" xfId="0" applyFont="1" applyBorder="1" applyAlignment="1">
      <alignment horizontal="left" vertical="center"/>
    </xf>
    <xf numFmtId="0" fontId="6" fillId="0" borderId="0" xfId="0" applyFont="1" applyAlignment="1">
      <alignment horizontal="center"/>
    </xf>
    <xf numFmtId="0" fontId="7" fillId="0" borderId="22" xfId="0" applyFont="1" applyBorder="1" applyAlignment="1">
      <alignment horizontal="center" vertical="center"/>
    </xf>
    <xf numFmtId="0" fontId="7" fillId="0" borderId="13" xfId="0" applyFont="1" applyBorder="1" applyAlignment="1">
      <alignment horizontal="center" vertical="center"/>
    </xf>
    <xf numFmtId="0" fontId="7" fillId="0" borderId="3" xfId="0" applyFont="1" applyBorder="1" applyAlignment="1">
      <alignment horizontal="center" vertical="center"/>
    </xf>
    <xf numFmtId="0" fontId="7" fillId="0" borderId="14" xfId="0" applyFont="1" applyBorder="1" applyAlignment="1">
      <alignment horizontal="center" vertical="center"/>
    </xf>
    <xf numFmtId="0" fontId="8" fillId="0" borderId="17" xfId="2" applyFont="1" applyBorder="1" applyAlignment="1">
      <alignment horizontal="left" vertical="center"/>
    </xf>
    <xf numFmtId="0" fontId="8" fillId="0" borderId="15" xfId="2" applyFont="1" applyBorder="1" applyAlignment="1">
      <alignment horizontal="left" vertical="center"/>
    </xf>
    <xf numFmtId="0" fontId="9" fillId="0" borderId="18" xfId="2" applyFont="1" applyBorder="1" applyAlignment="1">
      <alignment horizontal="left" vertical="center"/>
    </xf>
    <xf numFmtId="0" fontId="7" fillId="0" borderId="9" xfId="0" applyFont="1" applyBorder="1" applyAlignment="1">
      <alignment horizontal="left" vertical="center"/>
    </xf>
    <xf numFmtId="0" fontId="7" fillId="0" borderId="11" xfId="0" applyFont="1" applyBorder="1" applyAlignment="1">
      <alignment horizontal="left" vertical="center"/>
    </xf>
    <xf numFmtId="0" fontId="3" fillId="0" borderId="0" xfId="0" applyFont="1" applyAlignment="1">
      <alignment horizontal="left" vertical="top" wrapText="1"/>
    </xf>
    <xf numFmtId="0" fontId="3" fillId="0" borderId="0" xfId="0" applyFont="1" applyBorder="1" applyAlignment="1">
      <alignment horizontal="left"/>
    </xf>
    <xf numFmtId="0" fontId="8" fillId="0" borderId="18" xfId="2" applyFont="1" applyBorder="1" applyAlignment="1">
      <alignment horizontal="left"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0" xfId="0" applyFont="1" applyAlignment="1">
      <alignment horizontal="left" vertical="center"/>
    </xf>
    <xf numFmtId="1" fontId="6" fillId="0" borderId="12" xfId="0" applyNumberFormat="1" applyFont="1" applyBorder="1" applyAlignment="1">
      <alignment horizontal="center" vertical="center"/>
    </xf>
    <xf numFmtId="164" fontId="6" fillId="0" borderId="12" xfId="3" applyNumberFormat="1" applyFont="1" applyBorder="1" applyAlignment="1">
      <alignment horizontal="center" vertical="center"/>
    </xf>
  </cellXfs>
  <cellStyles count="4">
    <cellStyle name="Dziesiętny" xfId="3" builtinId="3"/>
    <cellStyle name="Normalny" xfId="0" builtinId="0"/>
    <cellStyle name="Normalny 2" xfId="2"/>
    <cellStyle name="Normalny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user\Documents\Dokumentacja%20przetargowa%20pojemniki,%20klapki\&#346;RODKI%20CZYSTO&#346;CI\&#347;rodki%20czysto&#347;ci%202019\przetarg%20na%20papier%20i%20r&#281;czniki%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kusz1"/>
      <sheetName val="Arkusz2"/>
      <sheetName val="Arkusz3"/>
    </sheetNames>
    <sheetDataSet>
      <sheetData sheetId="0">
        <row r="14">
          <cell r="I14">
            <v>3000</v>
          </cell>
          <cell r="J14">
            <v>3690</v>
          </cell>
        </row>
      </sheetData>
      <sheetData sheetId="1"/>
      <sheetData sheetId="2"/>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1"/>
  <sheetViews>
    <sheetView tabSelected="1" topLeftCell="A76" zoomScaleNormal="100" zoomScalePageLayoutView="96" workbookViewId="0">
      <selection activeCell="G80" sqref="G80"/>
    </sheetView>
  </sheetViews>
  <sheetFormatPr defaultColWidth="8.69921875" defaultRowHeight="13.8"/>
  <cols>
    <col min="1" max="1" width="3.8984375" style="17" customWidth="1"/>
    <col min="2" max="2" width="44.5" style="11" customWidth="1"/>
    <col min="3" max="3" width="6.19921875" style="11" customWidth="1"/>
    <col min="4" max="4" width="5.19921875" style="11" customWidth="1"/>
    <col min="5" max="5" width="8.69921875" style="11"/>
    <col min="6" max="6" width="8.3984375" style="11" customWidth="1"/>
    <col min="7" max="7" width="5.69921875" style="11" customWidth="1"/>
    <col min="8" max="8" width="10.59765625" style="11" customWidth="1"/>
    <col min="9" max="9" width="9.5" style="11" customWidth="1"/>
    <col min="10" max="10" width="8.69921875" style="11" customWidth="1"/>
    <col min="11" max="11" width="8.69921875" style="11"/>
    <col min="12" max="12" width="31.19921875" style="11" customWidth="1"/>
    <col min="13" max="16384" width="8.69921875" style="11"/>
  </cols>
  <sheetData>
    <row r="1" spans="1:11" ht="24" customHeight="1">
      <c r="A1" s="60"/>
      <c r="B1" s="60"/>
      <c r="C1" s="25"/>
      <c r="D1" s="25"/>
      <c r="E1" s="24"/>
      <c r="F1" s="24"/>
      <c r="G1" s="24"/>
      <c r="H1" s="24"/>
      <c r="I1" s="24"/>
      <c r="J1" s="71"/>
      <c r="K1" s="71"/>
    </row>
    <row r="2" spans="1:11" ht="14.4" thickBot="1">
      <c r="A2" s="72" t="s">
        <v>110</v>
      </c>
      <c r="B2" s="72"/>
      <c r="C2" s="72"/>
      <c r="D2" s="72"/>
      <c r="E2" s="72"/>
      <c r="F2" s="72"/>
      <c r="G2" s="72"/>
      <c r="H2" s="72"/>
      <c r="I2" s="72"/>
      <c r="J2" s="72"/>
      <c r="K2" s="72"/>
    </row>
    <row r="3" spans="1:11" ht="53.4" thickBot="1">
      <c r="A3" s="1" t="s">
        <v>0</v>
      </c>
      <c r="B3" s="2" t="s">
        <v>1</v>
      </c>
      <c r="C3" s="3" t="s">
        <v>2</v>
      </c>
      <c r="D3" s="2" t="s">
        <v>3</v>
      </c>
      <c r="E3" s="2" t="s">
        <v>4</v>
      </c>
      <c r="F3" s="2" t="s">
        <v>5</v>
      </c>
      <c r="G3" s="2" t="s">
        <v>6</v>
      </c>
      <c r="H3" s="2" t="s">
        <v>7</v>
      </c>
      <c r="I3" s="2" t="s">
        <v>8</v>
      </c>
      <c r="J3" s="4" t="s">
        <v>9</v>
      </c>
      <c r="K3" s="5" t="s">
        <v>10</v>
      </c>
    </row>
    <row r="4" spans="1:11">
      <c r="A4" s="6">
        <v>1</v>
      </c>
      <c r="B4" s="7">
        <v>2</v>
      </c>
      <c r="C4" s="8">
        <v>3</v>
      </c>
      <c r="D4" s="8">
        <v>4</v>
      </c>
      <c r="E4" s="9">
        <v>5</v>
      </c>
      <c r="F4" s="8">
        <v>6</v>
      </c>
      <c r="G4" s="8">
        <v>7</v>
      </c>
      <c r="H4" s="8">
        <v>8</v>
      </c>
      <c r="I4" s="8">
        <v>9</v>
      </c>
      <c r="J4" s="10">
        <v>10</v>
      </c>
      <c r="K4" s="8">
        <v>11</v>
      </c>
    </row>
    <row r="5" spans="1:11" ht="15.6">
      <c r="A5" s="61" t="s">
        <v>111</v>
      </c>
      <c r="B5" s="62"/>
      <c r="C5" s="62"/>
      <c r="D5" s="62"/>
      <c r="E5" s="62"/>
      <c r="F5" s="62"/>
      <c r="G5" s="62"/>
      <c r="H5" s="62"/>
      <c r="I5" s="62"/>
      <c r="J5" s="62"/>
      <c r="K5" s="63"/>
    </row>
    <row r="6" spans="1:11" ht="154.5" customHeight="1" thickBot="1">
      <c r="A6" s="12">
        <v>1</v>
      </c>
      <c r="B6" s="22" t="s">
        <v>31</v>
      </c>
      <c r="C6" s="12" t="s">
        <v>11</v>
      </c>
      <c r="D6" s="12" t="s">
        <v>11</v>
      </c>
      <c r="E6" s="12">
        <v>30</v>
      </c>
      <c r="F6" s="26"/>
      <c r="G6" s="28"/>
      <c r="H6" s="26"/>
      <c r="I6" s="26"/>
      <c r="J6" s="26"/>
      <c r="K6" s="12"/>
    </row>
    <row r="7" spans="1:11" ht="14.4" thickBot="1">
      <c r="A7" s="73" t="s">
        <v>12</v>
      </c>
      <c r="B7" s="74"/>
      <c r="C7" s="74"/>
      <c r="D7" s="74"/>
      <c r="E7" s="74"/>
      <c r="F7" s="74"/>
      <c r="G7" s="74"/>
      <c r="H7" s="75"/>
      <c r="I7" s="29">
        <f>SUM(I6)</f>
        <v>0</v>
      </c>
      <c r="J7" s="29">
        <f>SUM(J6)</f>
        <v>0</v>
      </c>
      <c r="K7" s="12"/>
    </row>
    <row r="8" spans="1:11" ht="15.6">
      <c r="A8" s="76" t="s">
        <v>112</v>
      </c>
      <c r="B8" s="77"/>
      <c r="C8" s="77"/>
      <c r="D8" s="77"/>
      <c r="E8" s="77"/>
      <c r="F8" s="77"/>
      <c r="G8" s="77"/>
      <c r="H8" s="77"/>
      <c r="I8" s="77"/>
      <c r="J8" s="77"/>
      <c r="K8" s="78"/>
    </row>
    <row r="9" spans="1:11" ht="105" customHeight="1">
      <c r="A9" s="12">
        <v>1</v>
      </c>
      <c r="B9" s="22" t="s">
        <v>57</v>
      </c>
      <c r="C9" s="12" t="s">
        <v>11</v>
      </c>
      <c r="D9" s="12" t="s">
        <v>11</v>
      </c>
      <c r="E9" s="12">
        <v>100</v>
      </c>
      <c r="F9" s="26"/>
      <c r="G9" s="28"/>
      <c r="H9" s="26"/>
      <c r="I9" s="26"/>
      <c r="J9" s="26"/>
      <c r="K9" s="12"/>
    </row>
    <row r="10" spans="1:11" ht="70.5" customHeight="1">
      <c r="A10" s="12">
        <v>2</v>
      </c>
      <c r="B10" s="22" t="s">
        <v>35</v>
      </c>
      <c r="C10" s="12" t="s">
        <v>11</v>
      </c>
      <c r="D10" s="12" t="s">
        <v>11</v>
      </c>
      <c r="E10" s="12">
        <v>100</v>
      </c>
      <c r="F10" s="26"/>
      <c r="G10" s="28"/>
      <c r="H10" s="26"/>
      <c r="I10" s="26"/>
      <c r="J10" s="26"/>
      <c r="K10" s="12"/>
    </row>
    <row r="11" spans="1:11">
      <c r="A11" s="65" t="s">
        <v>12</v>
      </c>
      <c r="B11" s="68"/>
      <c r="C11" s="68"/>
      <c r="D11" s="68"/>
      <c r="E11" s="68"/>
      <c r="F11" s="68"/>
      <c r="G11" s="68"/>
      <c r="H11" s="66"/>
      <c r="I11" s="30">
        <f>(I9+I10)</f>
        <v>0</v>
      </c>
      <c r="J11" s="30">
        <f>(J9+J10)</f>
        <v>0</v>
      </c>
      <c r="K11" s="17"/>
    </row>
    <row r="12" spans="1:11">
      <c r="A12" s="70" t="s">
        <v>113</v>
      </c>
      <c r="B12" s="70"/>
      <c r="C12" s="70"/>
      <c r="D12" s="70"/>
      <c r="E12" s="70"/>
      <c r="F12" s="70"/>
      <c r="G12" s="70"/>
      <c r="H12" s="70"/>
      <c r="I12" s="70"/>
      <c r="J12" s="70"/>
      <c r="K12" s="70"/>
    </row>
    <row r="13" spans="1:11" ht="109.5" customHeight="1">
      <c r="A13" s="12">
        <v>1</v>
      </c>
      <c r="B13" s="22" t="s">
        <v>58</v>
      </c>
      <c r="C13" s="12" t="s">
        <v>11</v>
      </c>
      <c r="D13" s="12" t="s">
        <v>11</v>
      </c>
      <c r="E13" s="12">
        <v>80</v>
      </c>
      <c r="F13" s="12"/>
      <c r="G13" s="28"/>
      <c r="H13" s="26"/>
      <c r="I13" s="26"/>
      <c r="J13" s="26"/>
      <c r="K13" s="12"/>
    </row>
    <row r="14" spans="1:11" ht="60" customHeight="1">
      <c r="A14" s="12">
        <v>2</v>
      </c>
      <c r="B14" s="22" t="s">
        <v>34</v>
      </c>
      <c r="C14" s="12" t="s">
        <v>11</v>
      </c>
      <c r="D14" s="12" t="s">
        <v>11</v>
      </c>
      <c r="E14" s="12">
        <v>80</v>
      </c>
      <c r="F14" s="12"/>
      <c r="G14" s="28"/>
      <c r="H14" s="26"/>
      <c r="I14" s="26"/>
      <c r="J14" s="26"/>
      <c r="K14" s="12"/>
    </row>
    <row r="15" spans="1:11">
      <c r="A15" s="64" t="s">
        <v>12</v>
      </c>
      <c r="B15" s="64"/>
      <c r="C15" s="64"/>
      <c r="D15" s="64"/>
      <c r="E15" s="64"/>
      <c r="F15" s="64"/>
      <c r="G15" s="64"/>
      <c r="H15" s="64"/>
      <c r="I15" s="30">
        <f>(I13+I14)</f>
        <v>0</v>
      </c>
      <c r="J15" s="30">
        <f>(J13+J14)</f>
        <v>0</v>
      </c>
      <c r="K15" s="17"/>
    </row>
    <row r="16" spans="1:11">
      <c r="A16" s="79" t="s">
        <v>114</v>
      </c>
      <c r="B16" s="69"/>
      <c r="C16" s="69"/>
      <c r="D16" s="69"/>
      <c r="E16" s="69"/>
      <c r="F16" s="69"/>
      <c r="G16" s="69"/>
      <c r="H16" s="69"/>
      <c r="I16" s="69"/>
      <c r="J16" s="69"/>
      <c r="K16" s="80"/>
    </row>
    <row r="17" spans="1:11" ht="51" customHeight="1">
      <c r="A17" s="12">
        <v>1</v>
      </c>
      <c r="B17" s="22" t="s">
        <v>33</v>
      </c>
      <c r="C17" s="12" t="s">
        <v>11</v>
      </c>
      <c r="D17" s="12" t="s">
        <v>11</v>
      </c>
      <c r="E17" s="12">
        <v>40</v>
      </c>
      <c r="F17" s="26"/>
      <c r="G17" s="28"/>
      <c r="H17" s="26"/>
      <c r="I17" s="26"/>
      <c r="J17" s="26"/>
      <c r="K17" s="12"/>
    </row>
    <row r="18" spans="1:11" ht="54.75" customHeight="1">
      <c r="A18" s="12">
        <v>2</v>
      </c>
      <c r="B18" s="22" t="s">
        <v>32</v>
      </c>
      <c r="C18" s="12" t="s">
        <v>11</v>
      </c>
      <c r="D18" s="12" t="s">
        <v>11</v>
      </c>
      <c r="E18" s="12">
        <v>30</v>
      </c>
      <c r="F18" s="26"/>
      <c r="G18" s="28"/>
      <c r="H18" s="26"/>
      <c r="I18" s="26"/>
      <c r="J18" s="26"/>
      <c r="K18" s="12"/>
    </row>
    <row r="19" spans="1:11" ht="27" customHeight="1">
      <c r="A19" s="64" t="s">
        <v>12</v>
      </c>
      <c r="B19" s="64"/>
      <c r="C19" s="64"/>
      <c r="D19" s="64"/>
      <c r="E19" s="64"/>
      <c r="F19" s="64"/>
      <c r="G19" s="64"/>
      <c r="H19" s="64"/>
      <c r="I19" s="30">
        <f>(I17+I18)</f>
        <v>0</v>
      </c>
      <c r="J19" s="30">
        <f>(J17+J18)</f>
        <v>0</v>
      </c>
      <c r="K19" s="12"/>
    </row>
    <row r="20" spans="1:11" ht="28.95" customHeight="1">
      <c r="A20" s="70" t="s">
        <v>115</v>
      </c>
      <c r="B20" s="70"/>
      <c r="C20" s="70"/>
      <c r="D20" s="70"/>
      <c r="E20" s="70"/>
      <c r="F20" s="70"/>
      <c r="G20" s="70"/>
      <c r="H20" s="70"/>
      <c r="I20" s="70"/>
      <c r="J20" s="70"/>
      <c r="K20" s="70"/>
    </row>
    <row r="21" spans="1:11" ht="340.5" customHeight="1">
      <c r="A21" s="12">
        <v>1</v>
      </c>
      <c r="B21" s="32" t="s">
        <v>29</v>
      </c>
      <c r="C21" s="12" t="s">
        <v>13</v>
      </c>
      <c r="D21" s="12" t="s">
        <v>13</v>
      </c>
      <c r="E21" s="12">
        <v>200</v>
      </c>
      <c r="F21" s="12"/>
      <c r="G21" s="28"/>
      <c r="H21" s="26"/>
      <c r="I21" s="26"/>
      <c r="J21" s="26"/>
      <c r="K21" s="12"/>
    </row>
    <row r="22" spans="1:11" ht="234" customHeight="1">
      <c r="A22" s="12">
        <v>2</v>
      </c>
      <c r="B22" s="32" t="s">
        <v>19</v>
      </c>
      <c r="C22" s="12" t="s">
        <v>13</v>
      </c>
      <c r="D22" s="12" t="s">
        <v>13</v>
      </c>
      <c r="E22" s="12">
        <v>50</v>
      </c>
      <c r="F22" s="26"/>
      <c r="G22" s="28"/>
      <c r="H22" s="26"/>
      <c r="I22" s="26"/>
      <c r="J22" s="26"/>
      <c r="K22" s="12"/>
    </row>
    <row r="23" spans="1:11">
      <c r="A23" s="65" t="s">
        <v>12</v>
      </c>
      <c r="B23" s="68"/>
      <c r="C23" s="68"/>
      <c r="D23" s="68"/>
      <c r="E23" s="68"/>
      <c r="F23" s="68"/>
      <c r="G23" s="68"/>
      <c r="H23" s="66"/>
      <c r="I23" s="30">
        <f>(I21+I22)</f>
        <v>0</v>
      </c>
      <c r="J23" s="30">
        <f>(J21+J22)</f>
        <v>0</v>
      </c>
      <c r="K23" s="12"/>
    </row>
    <row r="24" spans="1:11">
      <c r="A24" s="70" t="s">
        <v>107</v>
      </c>
      <c r="B24" s="70"/>
      <c r="C24" s="70"/>
      <c r="D24" s="70"/>
      <c r="E24" s="70"/>
      <c r="F24" s="70"/>
      <c r="G24" s="70"/>
      <c r="H24" s="70"/>
      <c r="I24" s="70"/>
      <c r="J24" s="70"/>
      <c r="K24" s="70"/>
    </row>
    <row r="25" spans="1:11" ht="115.2" customHeight="1">
      <c r="A25" s="12">
        <v>1</v>
      </c>
      <c r="B25" s="22" t="s">
        <v>20</v>
      </c>
      <c r="C25" s="12" t="s">
        <v>13</v>
      </c>
      <c r="D25" s="12" t="s">
        <v>13</v>
      </c>
      <c r="E25" s="12">
        <v>20</v>
      </c>
      <c r="F25" s="26"/>
      <c r="G25" s="33"/>
      <c r="H25" s="26"/>
      <c r="I25" s="26"/>
      <c r="J25" s="26"/>
      <c r="K25" s="12"/>
    </row>
    <row r="26" spans="1:11" ht="116.4" customHeight="1">
      <c r="A26" s="12">
        <v>2</v>
      </c>
      <c r="B26" s="22" t="s">
        <v>21</v>
      </c>
      <c r="C26" s="12" t="s">
        <v>11</v>
      </c>
      <c r="D26" s="12" t="s">
        <v>11</v>
      </c>
      <c r="E26" s="12">
        <v>20</v>
      </c>
      <c r="F26" s="26"/>
      <c r="G26" s="33"/>
      <c r="H26" s="26"/>
      <c r="I26" s="26"/>
      <c r="J26" s="26"/>
      <c r="K26" s="12"/>
    </row>
    <row r="27" spans="1:11">
      <c r="A27" s="64" t="s">
        <v>12</v>
      </c>
      <c r="B27" s="64"/>
      <c r="C27" s="64"/>
      <c r="D27" s="64"/>
      <c r="E27" s="64"/>
      <c r="F27" s="64"/>
      <c r="G27" s="64"/>
      <c r="H27" s="64"/>
      <c r="I27" s="30">
        <f>(I25+I26)</f>
        <v>0</v>
      </c>
      <c r="J27" s="30">
        <f>(J25+J26)</f>
        <v>0</v>
      </c>
      <c r="K27" s="17"/>
    </row>
    <row r="28" spans="1:11" ht="29.4" customHeight="1">
      <c r="A28" s="65" t="s">
        <v>108</v>
      </c>
      <c r="B28" s="66"/>
      <c r="C28" s="34"/>
      <c r="D28" s="34"/>
      <c r="E28" s="34"/>
      <c r="F28" s="34"/>
      <c r="G28" s="34"/>
      <c r="H28" s="34"/>
      <c r="I28" s="35"/>
      <c r="J28" s="35"/>
      <c r="K28" s="53"/>
    </row>
    <row r="29" spans="1:11" ht="110.4">
      <c r="A29" s="12">
        <v>1</v>
      </c>
      <c r="B29" s="22" t="s">
        <v>50</v>
      </c>
      <c r="C29" s="12" t="s">
        <v>13</v>
      </c>
      <c r="D29" s="12" t="s">
        <v>13</v>
      </c>
      <c r="E29" s="12">
        <v>30</v>
      </c>
      <c r="F29" s="12"/>
      <c r="G29" s="28"/>
      <c r="H29" s="26"/>
      <c r="I29" s="26"/>
      <c r="J29" s="26"/>
      <c r="K29" s="16"/>
    </row>
    <row r="30" spans="1:11">
      <c r="A30" s="12"/>
      <c r="B30" s="37" t="s">
        <v>12</v>
      </c>
      <c r="C30" s="27"/>
      <c r="D30" s="27"/>
      <c r="E30" s="27"/>
      <c r="F30" s="27"/>
      <c r="G30" s="38"/>
      <c r="H30" s="27"/>
      <c r="I30" s="30">
        <f>SUM(I29)</f>
        <v>0</v>
      </c>
      <c r="J30" s="30">
        <f>SUM(J29)</f>
        <v>0</v>
      </c>
      <c r="K30" s="17"/>
    </row>
    <row r="31" spans="1:11">
      <c r="A31" s="68" t="s">
        <v>14</v>
      </c>
      <c r="B31" s="68"/>
      <c r="C31" s="36"/>
      <c r="D31" s="36"/>
      <c r="E31" s="36"/>
      <c r="F31" s="36"/>
      <c r="G31" s="36"/>
      <c r="H31" s="36"/>
      <c r="I31" s="36"/>
      <c r="J31" s="36"/>
      <c r="K31" s="39"/>
    </row>
    <row r="32" spans="1:11" ht="71.400000000000006" customHeight="1">
      <c r="A32" s="16">
        <v>1</v>
      </c>
      <c r="B32" s="40" t="s">
        <v>99</v>
      </c>
      <c r="C32" s="16" t="s">
        <v>16</v>
      </c>
      <c r="D32" s="16" t="s">
        <v>16</v>
      </c>
      <c r="E32" s="16">
        <v>200</v>
      </c>
      <c r="F32" s="41"/>
      <c r="G32" s="42"/>
      <c r="H32" s="26"/>
      <c r="I32" s="26"/>
      <c r="J32" s="26"/>
      <c r="K32" s="12"/>
    </row>
    <row r="33" spans="1:11">
      <c r="A33" s="64" t="s">
        <v>12</v>
      </c>
      <c r="B33" s="64"/>
      <c r="C33" s="64"/>
      <c r="D33" s="64"/>
      <c r="E33" s="64"/>
      <c r="F33" s="64"/>
      <c r="G33" s="64"/>
      <c r="H33" s="64"/>
      <c r="I33" s="30">
        <f>SUM(I32)</f>
        <v>0</v>
      </c>
      <c r="J33" s="30">
        <f>SUM(J32)</f>
        <v>0</v>
      </c>
      <c r="K33" s="12"/>
    </row>
    <row r="34" spans="1:11">
      <c r="A34" s="68" t="s">
        <v>116</v>
      </c>
      <c r="B34" s="68"/>
      <c r="C34" s="39"/>
      <c r="D34" s="39"/>
      <c r="E34" s="39"/>
      <c r="F34" s="39"/>
      <c r="G34" s="39"/>
      <c r="H34" s="39"/>
      <c r="I34" s="39"/>
      <c r="J34" s="39"/>
      <c r="K34" s="12"/>
    </row>
    <row r="35" spans="1:11" ht="55.5" customHeight="1">
      <c r="A35" s="12">
        <v>1</v>
      </c>
      <c r="B35" s="22" t="s">
        <v>59</v>
      </c>
      <c r="C35" s="12" t="s">
        <v>11</v>
      </c>
      <c r="D35" s="12" t="s">
        <v>11</v>
      </c>
      <c r="E35" s="12">
        <v>72</v>
      </c>
      <c r="F35" s="26"/>
      <c r="G35" s="28"/>
      <c r="H35" s="26"/>
      <c r="I35" s="26"/>
      <c r="J35" s="26"/>
      <c r="K35" s="12"/>
    </row>
    <row r="36" spans="1:11" ht="82.5" customHeight="1">
      <c r="A36" s="12">
        <v>2</v>
      </c>
      <c r="B36" s="22" t="s">
        <v>60</v>
      </c>
      <c r="C36" s="12" t="s">
        <v>11</v>
      </c>
      <c r="D36" s="12" t="s">
        <v>11</v>
      </c>
      <c r="E36" s="12">
        <v>36</v>
      </c>
      <c r="F36" s="26"/>
      <c r="G36" s="28"/>
      <c r="H36" s="26"/>
      <c r="I36" s="26"/>
      <c r="J36" s="26"/>
      <c r="K36" s="12"/>
    </row>
    <row r="37" spans="1:11" ht="23.25" customHeight="1">
      <c r="A37" s="12">
        <v>3</v>
      </c>
      <c r="B37" s="22" t="s">
        <v>22</v>
      </c>
      <c r="C37" s="12" t="s">
        <v>11</v>
      </c>
      <c r="D37" s="12" t="s">
        <v>11</v>
      </c>
      <c r="E37" s="12">
        <v>3</v>
      </c>
      <c r="F37" s="26"/>
      <c r="G37" s="28"/>
      <c r="H37" s="26"/>
      <c r="I37" s="26"/>
      <c r="J37" s="26"/>
      <c r="K37" s="27"/>
    </row>
    <row r="38" spans="1:11" ht="45.75" customHeight="1">
      <c r="A38" s="12">
        <v>4</v>
      </c>
      <c r="B38" s="43" t="s">
        <v>54</v>
      </c>
      <c r="C38" s="12" t="s">
        <v>11</v>
      </c>
      <c r="D38" s="12" t="s">
        <v>11</v>
      </c>
      <c r="E38" s="12">
        <v>36</v>
      </c>
      <c r="F38" s="26"/>
      <c r="G38" s="28"/>
      <c r="H38" s="26"/>
      <c r="I38" s="26"/>
      <c r="J38" s="26"/>
      <c r="K38" s="12"/>
    </row>
    <row r="39" spans="1:11" ht="51" customHeight="1">
      <c r="A39" s="12">
        <v>5</v>
      </c>
      <c r="B39" s="43" t="s">
        <v>51</v>
      </c>
      <c r="C39" s="12" t="s">
        <v>11</v>
      </c>
      <c r="D39" s="12" t="s">
        <v>11</v>
      </c>
      <c r="E39" s="12">
        <v>36</v>
      </c>
      <c r="F39" s="26"/>
      <c r="G39" s="28"/>
      <c r="H39" s="26"/>
      <c r="I39" s="26"/>
      <c r="J39" s="26"/>
      <c r="K39" s="12"/>
    </row>
    <row r="40" spans="1:11" ht="51" customHeight="1">
      <c r="A40" s="12">
        <v>6</v>
      </c>
      <c r="B40" s="22" t="s">
        <v>52</v>
      </c>
      <c r="C40" s="12" t="s">
        <v>11</v>
      </c>
      <c r="D40" s="12" t="s">
        <v>11</v>
      </c>
      <c r="E40" s="12">
        <v>3</v>
      </c>
      <c r="F40" s="26"/>
      <c r="G40" s="28"/>
      <c r="H40" s="26"/>
      <c r="I40" s="26"/>
      <c r="J40" s="26"/>
      <c r="K40" s="12"/>
    </row>
    <row r="41" spans="1:11" ht="58.2" customHeight="1">
      <c r="A41" s="12">
        <v>7</v>
      </c>
      <c r="B41" s="22" t="s">
        <v>53</v>
      </c>
      <c r="C41" s="12" t="s">
        <v>11</v>
      </c>
      <c r="D41" s="12" t="s">
        <v>11</v>
      </c>
      <c r="E41" s="12">
        <v>36</v>
      </c>
      <c r="F41" s="26"/>
      <c r="G41" s="28"/>
      <c r="H41" s="26"/>
      <c r="I41" s="26"/>
      <c r="J41" s="26"/>
      <c r="K41" s="12"/>
    </row>
    <row r="42" spans="1:11" ht="178.2" customHeight="1">
      <c r="A42" s="12">
        <v>8</v>
      </c>
      <c r="B42" s="32" t="s">
        <v>106</v>
      </c>
      <c r="C42" s="12" t="s">
        <v>11</v>
      </c>
      <c r="D42" s="12" t="s">
        <v>11</v>
      </c>
      <c r="E42" s="12">
        <v>36</v>
      </c>
      <c r="F42" s="26"/>
      <c r="G42" s="28"/>
      <c r="H42" s="26"/>
      <c r="I42" s="26"/>
      <c r="J42" s="26"/>
      <c r="K42" s="12"/>
    </row>
    <row r="43" spans="1:11" ht="38.4" customHeight="1">
      <c r="A43" s="67" t="s">
        <v>15</v>
      </c>
      <c r="B43" s="67"/>
      <c r="C43" s="67"/>
      <c r="D43" s="67"/>
      <c r="E43" s="67"/>
      <c r="F43" s="67"/>
      <c r="G43" s="67"/>
      <c r="H43" s="67"/>
      <c r="I43" s="30">
        <f>SUM(I35:I42)</f>
        <v>0</v>
      </c>
      <c r="J43" s="30">
        <f>SUM(J35:J42)</f>
        <v>0</v>
      </c>
      <c r="K43" s="12"/>
    </row>
    <row r="44" spans="1:11" ht="42.75" customHeight="1">
      <c r="A44" s="68" t="s">
        <v>117</v>
      </c>
      <c r="B44" s="68"/>
      <c r="C44" s="39"/>
      <c r="D44" s="39"/>
      <c r="E44" s="39"/>
      <c r="F44" s="39"/>
      <c r="G44" s="39"/>
      <c r="H44" s="39"/>
      <c r="I44" s="39"/>
      <c r="J44" s="39"/>
      <c r="K44" s="39"/>
    </row>
    <row r="45" spans="1:11" ht="55.5" customHeight="1">
      <c r="A45" s="12">
        <v>1</v>
      </c>
      <c r="B45" s="22" t="s">
        <v>27</v>
      </c>
      <c r="C45" s="12" t="s">
        <v>11</v>
      </c>
      <c r="D45" s="12" t="s">
        <v>11</v>
      </c>
      <c r="E45" s="88">
        <v>15</v>
      </c>
      <c r="F45" s="26"/>
      <c r="G45" s="28"/>
      <c r="H45" s="26"/>
      <c r="I45" s="26"/>
      <c r="J45" s="26"/>
      <c r="K45" s="12"/>
    </row>
    <row r="46" spans="1:11" ht="54.75" customHeight="1">
      <c r="A46" s="12">
        <v>2</v>
      </c>
      <c r="B46" s="22" t="s">
        <v>24</v>
      </c>
      <c r="C46" s="12" t="s">
        <v>11</v>
      </c>
      <c r="D46" s="12" t="s">
        <v>11</v>
      </c>
      <c r="E46" s="88">
        <v>15</v>
      </c>
      <c r="F46" s="26"/>
      <c r="G46" s="28"/>
      <c r="H46" s="26"/>
      <c r="I46" s="26"/>
      <c r="J46" s="26"/>
      <c r="K46" s="12"/>
    </row>
    <row r="47" spans="1:11" ht="27.6">
      <c r="A47" s="12">
        <v>3</v>
      </c>
      <c r="B47" s="22" t="s">
        <v>28</v>
      </c>
      <c r="C47" s="12" t="s">
        <v>11</v>
      </c>
      <c r="D47" s="12" t="s">
        <v>11</v>
      </c>
      <c r="E47" s="88">
        <v>15</v>
      </c>
      <c r="F47" s="26"/>
      <c r="G47" s="28"/>
      <c r="H47" s="26"/>
      <c r="I47" s="26"/>
      <c r="J47" s="26"/>
      <c r="K47" s="12"/>
    </row>
    <row r="48" spans="1:11" ht="50.25" customHeight="1">
      <c r="A48" s="64" t="s">
        <v>12</v>
      </c>
      <c r="B48" s="64"/>
      <c r="C48" s="64"/>
      <c r="D48" s="64"/>
      <c r="E48" s="64"/>
      <c r="F48" s="64"/>
      <c r="G48" s="64"/>
      <c r="H48" s="64"/>
      <c r="I48" s="30">
        <f>SUM(I45:I47)</f>
        <v>0</v>
      </c>
      <c r="J48" s="30">
        <f>SUM(J45:J47)</f>
        <v>0</v>
      </c>
      <c r="K48" s="44"/>
    </row>
    <row r="49" spans="1:11" ht="50.25" customHeight="1">
      <c r="A49" s="54" t="s">
        <v>118</v>
      </c>
      <c r="B49" s="54"/>
      <c r="C49" s="52"/>
      <c r="D49" s="39"/>
      <c r="E49" s="39"/>
      <c r="F49" s="39"/>
      <c r="G49" s="39"/>
      <c r="H49" s="39"/>
      <c r="I49" s="39"/>
      <c r="J49" s="39"/>
      <c r="K49" s="44"/>
    </row>
    <row r="50" spans="1:11" ht="55.2">
      <c r="A50" s="12">
        <v>1</v>
      </c>
      <c r="B50" s="22" t="s">
        <v>23</v>
      </c>
      <c r="C50" s="12" t="s">
        <v>11</v>
      </c>
      <c r="D50" s="12" t="s">
        <v>11</v>
      </c>
      <c r="E50" s="58">
        <v>30</v>
      </c>
      <c r="F50" s="26"/>
      <c r="G50" s="28"/>
      <c r="H50" s="26"/>
      <c r="I50" s="26"/>
      <c r="J50" s="26"/>
      <c r="K50" s="12"/>
    </row>
    <row r="51" spans="1:11" ht="51" customHeight="1">
      <c r="A51" s="12">
        <v>2</v>
      </c>
      <c r="B51" s="22" t="s">
        <v>25</v>
      </c>
      <c r="C51" s="12" t="s">
        <v>11</v>
      </c>
      <c r="D51" s="12" t="s">
        <v>11</v>
      </c>
      <c r="E51" s="12">
        <v>3</v>
      </c>
      <c r="F51" s="26"/>
      <c r="G51" s="28"/>
      <c r="H51" s="26"/>
      <c r="I51" s="26"/>
      <c r="J51" s="26"/>
      <c r="K51" s="12"/>
    </row>
    <row r="52" spans="1:11" ht="58.5" customHeight="1">
      <c r="A52" s="12">
        <v>3</v>
      </c>
      <c r="B52" s="22" t="s">
        <v>26</v>
      </c>
      <c r="C52" s="12" t="s">
        <v>11</v>
      </c>
      <c r="D52" s="12" t="s">
        <v>11</v>
      </c>
      <c r="E52" s="12">
        <v>3</v>
      </c>
      <c r="F52" s="26"/>
      <c r="G52" s="28"/>
      <c r="H52" s="26"/>
      <c r="I52" s="26"/>
      <c r="J52" s="26"/>
      <c r="K52" s="12"/>
    </row>
    <row r="53" spans="1:11" ht="33.6" customHeight="1">
      <c r="A53" s="65" t="s">
        <v>12</v>
      </c>
      <c r="B53" s="68"/>
      <c r="C53" s="68"/>
      <c r="D53" s="68"/>
      <c r="E53" s="68"/>
      <c r="F53" s="68"/>
      <c r="G53" s="68"/>
      <c r="H53" s="66"/>
      <c r="I53" s="30">
        <f>SUM(I50:I52)</f>
        <v>0</v>
      </c>
      <c r="J53" s="30">
        <f>SUM(J50:J52)</f>
        <v>0</v>
      </c>
      <c r="K53" s="12"/>
    </row>
    <row r="54" spans="1:11" ht="48" customHeight="1">
      <c r="A54" s="65" t="s">
        <v>119</v>
      </c>
      <c r="B54" s="66"/>
      <c r="C54" s="34"/>
      <c r="D54" s="34"/>
      <c r="E54" s="34"/>
      <c r="F54" s="34"/>
      <c r="G54" s="34"/>
      <c r="H54" s="34"/>
      <c r="I54" s="35"/>
      <c r="J54" s="35"/>
      <c r="K54" s="12"/>
    </row>
    <row r="55" spans="1:11" ht="142.5" customHeight="1">
      <c r="A55" s="12">
        <v>1</v>
      </c>
      <c r="B55" s="22" t="s">
        <v>36</v>
      </c>
      <c r="C55" s="12" t="s">
        <v>16</v>
      </c>
      <c r="D55" s="12" t="s">
        <v>16</v>
      </c>
      <c r="E55" s="12">
        <v>100</v>
      </c>
      <c r="F55" s="26"/>
      <c r="G55" s="28"/>
      <c r="H55" s="26"/>
      <c r="I55" s="26"/>
      <c r="J55" s="26"/>
      <c r="K55" s="51"/>
    </row>
    <row r="56" spans="1:11" ht="110.4">
      <c r="A56" s="12">
        <v>2</v>
      </c>
      <c r="B56" s="22" t="s">
        <v>37</v>
      </c>
      <c r="C56" s="12" t="s">
        <v>16</v>
      </c>
      <c r="D56" s="12" t="s">
        <v>16</v>
      </c>
      <c r="E56" s="12">
        <v>300</v>
      </c>
      <c r="F56" s="26"/>
      <c r="G56" s="28"/>
      <c r="H56" s="26"/>
      <c r="I56" s="26"/>
      <c r="J56" s="26"/>
      <c r="K56" s="12"/>
    </row>
    <row r="57" spans="1:11" ht="147.75" customHeight="1">
      <c r="A57" s="12">
        <v>3</v>
      </c>
      <c r="B57" s="22" t="s">
        <v>38</v>
      </c>
      <c r="C57" s="12" t="s">
        <v>16</v>
      </c>
      <c r="D57" s="12" t="s">
        <v>16</v>
      </c>
      <c r="E57" s="12">
        <v>150</v>
      </c>
      <c r="F57" s="26"/>
      <c r="G57" s="28"/>
      <c r="H57" s="26"/>
      <c r="I57" s="26"/>
      <c r="J57" s="26"/>
      <c r="K57" s="12"/>
    </row>
    <row r="58" spans="1:11">
      <c r="A58" s="12"/>
      <c r="B58" s="37" t="s">
        <v>12</v>
      </c>
      <c r="C58" s="27"/>
      <c r="D58" s="27"/>
      <c r="E58" s="59"/>
      <c r="F58" s="27"/>
      <c r="G58" s="38"/>
      <c r="H58" s="27"/>
      <c r="I58" s="30">
        <f>SUM(I55,I56,I57)</f>
        <v>0</v>
      </c>
      <c r="J58" s="30">
        <f>SUM(J55,J56,J57)</f>
        <v>0</v>
      </c>
      <c r="K58" s="51"/>
    </row>
    <row r="59" spans="1:11" ht="31.2" customHeight="1">
      <c r="A59" s="69" t="s">
        <v>120</v>
      </c>
      <c r="B59" s="69"/>
      <c r="C59" s="39"/>
      <c r="D59" s="39"/>
      <c r="E59" s="52"/>
      <c r="F59" s="39"/>
      <c r="G59" s="39"/>
      <c r="H59" s="39"/>
      <c r="I59" s="39"/>
      <c r="J59" s="39"/>
      <c r="K59" s="51"/>
    </row>
    <row r="60" spans="1:11" ht="124.2">
      <c r="A60" s="12">
        <v>4</v>
      </c>
      <c r="B60" s="22" t="s">
        <v>39</v>
      </c>
      <c r="C60" s="12" t="s">
        <v>16</v>
      </c>
      <c r="D60" s="12" t="s">
        <v>16</v>
      </c>
      <c r="E60" s="12">
        <v>50</v>
      </c>
      <c r="F60" s="26"/>
      <c r="G60" s="28"/>
      <c r="H60" s="26"/>
      <c r="I60" s="26"/>
      <c r="J60" s="55"/>
      <c r="K60" s="53"/>
    </row>
    <row r="61" spans="1:11">
      <c r="A61" s="64" t="s">
        <v>12</v>
      </c>
      <c r="B61" s="64"/>
      <c r="C61" s="64"/>
      <c r="D61" s="64"/>
      <c r="E61" s="64"/>
      <c r="F61" s="64"/>
      <c r="G61" s="64"/>
      <c r="H61" s="64"/>
      <c r="I61" s="30">
        <f>SUM(I60)</f>
        <v>0</v>
      </c>
      <c r="J61" s="56">
        <f>SUM(J60)</f>
        <v>0</v>
      </c>
      <c r="K61" s="12"/>
    </row>
    <row r="62" spans="1:11" ht="39" customHeight="1">
      <c r="A62" s="69" t="s">
        <v>121</v>
      </c>
      <c r="B62" s="69"/>
      <c r="C62" s="36"/>
      <c r="D62" s="36"/>
      <c r="E62" s="36"/>
      <c r="F62" s="36"/>
      <c r="G62" s="36"/>
      <c r="H62" s="36"/>
      <c r="I62" s="36"/>
      <c r="J62" s="36"/>
      <c r="K62" s="12"/>
    </row>
    <row r="63" spans="1:11" ht="27.6">
      <c r="A63" s="12">
        <v>1</v>
      </c>
      <c r="B63" s="22" t="s">
        <v>40</v>
      </c>
      <c r="C63" s="12" t="s">
        <v>11</v>
      </c>
      <c r="D63" s="12" t="s">
        <v>11</v>
      </c>
      <c r="E63" s="88">
        <v>50</v>
      </c>
      <c r="F63" s="26"/>
      <c r="G63" s="28"/>
      <c r="H63" s="26"/>
      <c r="I63" s="26"/>
      <c r="J63" s="26"/>
      <c r="K63" s="12"/>
    </row>
    <row r="64" spans="1:11" ht="27.6">
      <c r="A64" s="12">
        <v>2</v>
      </c>
      <c r="B64" s="22" t="s">
        <v>55</v>
      </c>
      <c r="C64" s="12" t="s">
        <v>11</v>
      </c>
      <c r="D64" s="12" t="s">
        <v>11</v>
      </c>
      <c r="E64" s="88">
        <v>6</v>
      </c>
      <c r="F64" s="26"/>
      <c r="G64" s="28"/>
      <c r="H64" s="26"/>
      <c r="I64" s="26"/>
      <c r="J64" s="26"/>
      <c r="K64" s="12"/>
    </row>
    <row r="65" spans="1:11" ht="27.6">
      <c r="A65" s="12">
        <v>3</v>
      </c>
      <c r="B65" s="22" t="s">
        <v>41</v>
      </c>
      <c r="C65" s="12" t="s">
        <v>11</v>
      </c>
      <c r="D65" s="12" t="s">
        <v>11</v>
      </c>
      <c r="E65" s="88">
        <v>4</v>
      </c>
      <c r="F65" s="26"/>
      <c r="G65" s="28"/>
      <c r="H65" s="26"/>
      <c r="I65" s="26"/>
      <c r="J65" s="26"/>
      <c r="K65" s="12"/>
    </row>
    <row r="66" spans="1:11" ht="27.6">
      <c r="A66" s="12">
        <v>4</v>
      </c>
      <c r="B66" s="22" t="s">
        <v>49</v>
      </c>
      <c r="C66" s="12" t="s">
        <v>11</v>
      </c>
      <c r="D66" s="12" t="s">
        <v>11</v>
      </c>
      <c r="E66" s="88">
        <v>1</v>
      </c>
      <c r="F66" s="26"/>
      <c r="G66" s="28"/>
      <c r="H66" s="26"/>
      <c r="I66" s="26"/>
      <c r="J66" s="26"/>
      <c r="K66" s="12"/>
    </row>
    <row r="67" spans="1:11" ht="41.4">
      <c r="A67" s="12">
        <v>5</v>
      </c>
      <c r="B67" s="22" t="s">
        <v>42</v>
      </c>
      <c r="C67" s="12" t="s">
        <v>11</v>
      </c>
      <c r="D67" s="12" t="s">
        <v>11</v>
      </c>
      <c r="E67" s="88">
        <v>100</v>
      </c>
      <c r="F67" s="26"/>
      <c r="G67" s="28"/>
      <c r="H67" s="26"/>
      <c r="I67" s="26"/>
      <c r="J67" s="26"/>
      <c r="K67" s="12"/>
    </row>
    <row r="68" spans="1:11" ht="27.6">
      <c r="A68" s="12">
        <v>6</v>
      </c>
      <c r="B68" s="22" t="s">
        <v>43</v>
      </c>
      <c r="C68" s="12" t="s">
        <v>11</v>
      </c>
      <c r="D68" s="12" t="s">
        <v>11</v>
      </c>
      <c r="E68" s="88">
        <v>100</v>
      </c>
      <c r="F68" s="26"/>
      <c r="G68" s="28"/>
      <c r="H68" s="26"/>
      <c r="I68" s="26"/>
      <c r="J68" s="26"/>
      <c r="K68" s="12"/>
    </row>
    <row r="69" spans="1:11" ht="69">
      <c r="A69" s="12">
        <v>7</v>
      </c>
      <c r="B69" s="22" t="s">
        <v>44</v>
      </c>
      <c r="C69" s="12" t="s">
        <v>11</v>
      </c>
      <c r="D69" s="12" t="s">
        <v>11</v>
      </c>
      <c r="E69" s="88">
        <v>100</v>
      </c>
      <c r="F69" s="26"/>
      <c r="G69" s="28"/>
      <c r="H69" s="26"/>
      <c r="I69" s="26"/>
      <c r="J69" s="26"/>
      <c r="K69" s="12"/>
    </row>
    <row r="70" spans="1:11" ht="55.2">
      <c r="A70" s="12">
        <v>8</v>
      </c>
      <c r="B70" s="22" t="s">
        <v>45</v>
      </c>
      <c r="C70" s="12" t="s">
        <v>11</v>
      </c>
      <c r="D70" s="12" t="s">
        <v>11</v>
      </c>
      <c r="E70" s="88">
        <v>10</v>
      </c>
      <c r="F70" s="26"/>
      <c r="G70" s="28"/>
      <c r="H70" s="26"/>
      <c r="I70" s="26"/>
      <c r="J70" s="26"/>
      <c r="K70" s="12"/>
    </row>
    <row r="71" spans="1:11" ht="41.4">
      <c r="A71" s="12">
        <v>9</v>
      </c>
      <c r="B71" s="22" t="s">
        <v>56</v>
      </c>
      <c r="C71" s="12" t="s">
        <v>11</v>
      </c>
      <c r="D71" s="12" t="s">
        <v>11</v>
      </c>
      <c r="E71" s="12">
        <v>8</v>
      </c>
      <c r="F71" s="26"/>
      <c r="G71" s="28"/>
      <c r="H71" s="26"/>
      <c r="I71" s="26"/>
      <c r="J71" s="26"/>
      <c r="K71" s="12"/>
    </row>
    <row r="72" spans="1:11" ht="51" customHeight="1">
      <c r="A72" s="12">
        <v>10</v>
      </c>
      <c r="B72" s="22" t="s">
        <v>46</v>
      </c>
      <c r="C72" s="12" t="s">
        <v>16</v>
      </c>
      <c r="D72" s="12" t="s">
        <v>16</v>
      </c>
      <c r="E72" s="12">
        <v>20</v>
      </c>
      <c r="F72" s="26"/>
      <c r="G72" s="28"/>
      <c r="H72" s="26"/>
      <c r="I72" s="26"/>
      <c r="J72" s="26"/>
      <c r="K72" s="12"/>
    </row>
    <row r="73" spans="1:11" ht="69">
      <c r="A73" s="12">
        <v>11</v>
      </c>
      <c r="B73" s="22" t="s">
        <v>48</v>
      </c>
      <c r="C73" s="12" t="s">
        <v>13</v>
      </c>
      <c r="D73" s="12" t="s">
        <v>13</v>
      </c>
      <c r="E73" s="88">
        <v>100</v>
      </c>
      <c r="F73" s="26"/>
      <c r="G73" s="28"/>
      <c r="H73" s="26"/>
      <c r="I73" s="26"/>
      <c r="J73" s="26"/>
      <c r="K73" s="51"/>
    </row>
    <row r="74" spans="1:11" ht="41.4">
      <c r="A74" s="12">
        <v>12</v>
      </c>
      <c r="B74" s="22" t="s">
        <v>47</v>
      </c>
      <c r="C74" s="12" t="s">
        <v>13</v>
      </c>
      <c r="D74" s="12" t="s">
        <v>13</v>
      </c>
      <c r="E74" s="88">
        <v>10</v>
      </c>
      <c r="F74" s="26"/>
      <c r="G74" s="28"/>
      <c r="H74" s="26"/>
      <c r="I74" s="26"/>
      <c r="J74" s="26"/>
      <c r="K74" s="51"/>
    </row>
    <row r="75" spans="1:11" ht="55.2">
      <c r="A75" s="12" t="s">
        <v>100</v>
      </c>
      <c r="B75" s="22" t="s">
        <v>101</v>
      </c>
      <c r="C75" s="12" t="s">
        <v>11</v>
      </c>
      <c r="D75" s="12" t="s">
        <v>11</v>
      </c>
      <c r="E75" s="88">
        <v>6</v>
      </c>
      <c r="F75" s="26"/>
      <c r="G75" s="28"/>
      <c r="H75" s="26"/>
      <c r="I75" s="26"/>
      <c r="J75" s="26"/>
      <c r="K75" s="51"/>
    </row>
    <row r="76" spans="1:11" ht="151.80000000000001">
      <c r="A76" s="12" t="s">
        <v>102</v>
      </c>
      <c r="B76" s="22" t="s">
        <v>103</v>
      </c>
      <c r="C76" s="12" t="s">
        <v>11</v>
      </c>
      <c r="D76" s="12" t="s">
        <v>11</v>
      </c>
      <c r="E76" s="88">
        <v>6</v>
      </c>
      <c r="F76" s="26"/>
      <c r="G76" s="28"/>
      <c r="H76" s="26"/>
      <c r="I76" s="26"/>
      <c r="J76" s="26"/>
      <c r="K76" s="51"/>
    </row>
    <row r="77" spans="1:11">
      <c r="A77" s="64" t="s">
        <v>12</v>
      </c>
      <c r="B77" s="64"/>
      <c r="C77" s="64"/>
      <c r="D77" s="64"/>
      <c r="E77" s="64"/>
      <c r="F77" s="64"/>
      <c r="G77" s="64"/>
      <c r="H77" s="64"/>
      <c r="I77" s="30">
        <f>SUM(I63:I76)</f>
        <v>0</v>
      </c>
      <c r="J77" s="30">
        <f>SUM(J63:J76)</f>
        <v>0</v>
      </c>
      <c r="K77" s="31"/>
    </row>
    <row r="78" spans="1:11">
      <c r="A78" s="70" t="s">
        <v>122</v>
      </c>
      <c r="B78" s="70"/>
      <c r="C78" s="70"/>
      <c r="D78" s="70"/>
      <c r="E78" s="70"/>
      <c r="F78" s="70"/>
      <c r="G78" s="70"/>
      <c r="H78" s="70"/>
      <c r="I78" s="70"/>
      <c r="J78" s="70"/>
      <c r="K78" s="70"/>
    </row>
    <row r="79" spans="1:11" ht="69">
      <c r="A79" s="12">
        <v>1</v>
      </c>
      <c r="B79" s="22" t="s">
        <v>61</v>
      </c>
      <c r="C79" s="12" t="s">
        <v>13</v>
      </c>
      <c r="D79" s="12" t="s">
        <v>13</v>
      </c>
      <c r="E79" s="12">
        <v>104</v>
      </c>
      <c r="F79" s="26"/>
      <c r="G79" s="28"/>
      <c r="H79" s="26"/>
      <c r="I79" s="26"/>
      <c r="J79" s="26"/>
      <c r="K79" s="12"/>
    </row>
    <row r="80" spans="1:11" ht="69">
      <c r="A80" s="12">
        <v>2</v>
      </c>
      <c r="B80" s="22" t="s">
        <v>62</v>
      </c>
      <c r="C80" s="12" t="s">
        <v>13</v>
      </c>
      <c r="D80" s="12" t="s">
        <v>13</v>
      </c>
      <c r="E80" s="12">
        <v>10</v>
      </c>
      <c r="F80" s="26"/>
      <c r="G80" s="28"/>
      <c r="H80" s="26"/>
      <c r="I80" s="26"/>
      <c r="J80" s="26"/>
      <c r="K80" s="12"/>
    </row>
    <row r="81" spans="1:11" ht="27.6">
      <c r="A81" s="12">
        <v>3</v>
      </c>
      <c r="B81" s="22" t="s">
        <v>63</v>
      </c>
      <c r="C81" s="12" t="s">
        <v>64</v>
      </c>
      <c r="D81" s="12" t="s">
        <v>64</v>
      </c>
      <c r="E81" s="12">
        <v>180</v>
      </c>
      <c r="F81" s="26"/>
      <c r="G81" s="28"/>
      <c r="H81" s="26"/>
      <c r="I81" s="26"/>
      <c r="J81" s="26"/>
      <c r="K81" s="12"/>
    </row>
    <row r="82" spans="1:11" ht="27.6">
      <c r="A82" s="12">
        <v>4</v>
      </c>
      <c r="B82" s="22" t="s">
        <v>65</v>
      </c>
      <c r="C82" s="12" t="s">
        <v>64</v>
      </c>
      <c r="D82" s="12" t="s">
        <v>64</v>
      </c>
      <c r="E82" s="12">
        <v>180</v>
      </c>
      <c r="F82" s="26"/>
      <c r="G82" s="28"/>
      <c r="H82" s="26"/>
      <c r="I82" s="26"/>
      <c r="J82" s="26"/>
      <c r="K82" s="12"/>
    </row>
    <row r="83" spans="1:11" ht="69">
      <c r="A83" s="12">
        <v>5</v>
      </c>
      <c r="B83" s="22" t="s">
        <v>66</v>
      </c>
      <c r="C83" s="12" t="s">
        <v>11</v>
      </c>
      <c r="D83" s="12" t="s">
        <v>11</v>
      </c>
      <c r="E83" s="12">
        <v>72</v>
      </c>
      <c r="F83" s="26"/>
      <c r="G83" s="28"/>
      <c r="H83" s="26"/>
      <c r="I83" s="26"/>
      <c r="J83" s="26"/>
      <c r="K83" s="12"/>
    </row>
    <row r="84" spans="1:11" ht="41.4">
      <c r="A84" s="12">
        <v>6</v>
      </c>
      <c r="B84" s="22" t="s">
        <v>67</v>
      </c>
      <c r="C84" s="12" t="s">
        <v>64</v>
      </c>
      <c r="D84" s="12" t="s">
        <v>64</v>
      </c>
      <c r="E84" s="12">
        <v>38</v>
      </c>
      <c r="F84" s="26"/>
      <c r="G84" s="28"/>
      <c r="H84" s="26"/>
      <c r="I84" s="26"/>
      <c r="J84" s="26"/>
      <c r="K84" s="12"/>
    </row>
    <row r="85" spans="1:11" ht="15.6">
      <c r="A85" s="67" t="s">
        <v>15</v>
      </c>
      <c r="B85" s="67"/>
      <c r="C85" s="67"/>
      <c r="D85" s="67"/>
      <c r="E85" s="67"/>
      <c r="F85" s="67"/>
      <c r="G85" s="67"/>
      <c r="H85" s="67"/>
      <c r="I85" s="30">
        <f>SUM(I79:I84)</f>
        <v>0</v>
      </c>
      <c r="J85" s="30">
        <f>SUM(J79:J84)</f>
        <v>0</v>
      </c>
      <c r="K85" s="17"/>
    </row>
    <row r="86" spans="1:11">
      <c r="A86" s="70" t="s">
        <v>123</v>
      </c>
      <c r="B86" s="70"/>
      <c r="C86" s="70"/>
      <c r="D86" s="70"/>
      <c r="E86" s="70"/>
      <c r="F86" s="70"/>
      <c r="G86" s="70"/>
      <c r="H86" s="70"/>
      <c r="I86" s="70"/>
      <c r="J86" s="70"/>
      <c r="K86" s="70"/>
    </row>
    <row r="87" spans="1:11" ht="55.2">
      <c r="A87" s="12">
        <v>1</v>
      </c>
      <c r="B87" s="22" t="s">
        <v>68</v>
      </c>
      <c r="C87" s="12" t="s">
        <v>11</v>
      </c>
      <c r="D87" s="12" t="s">
        <v>11</v>
      </c>
      <c r="E87" s="88">
        <v>3</v>
      </c>
      <c r="F87" s="26"/>
      <c r="G87" s="28"/>
      <c r="H87" s="26"/>
      <c r="I87" s="26"/>
      <c r="J87" s="26"/>
      <c r="K87" s="12"/>
    </row>
    <row r="88" spans="1:11" ht="55.2">
      <c r="A88" s="12">
        <v>2</v>
      </c>
      <c r="B88" s="22" t="s">
        <v>69</v>
      </c>
      <c r="C88" s="12" t="s">
        <v>11</v>
      </c>
      <c r="D88" s="12" t="s">
        <v>11</v>
      </c>
      <c r="E88" s="88">
        <v>27</v>
      </c>
      <c r="F88" s="26"/>
      <c r="G88" s="28"/>
      <c r="H88" s="26"/>
      <c r="I88" s="26"/>
      <c r="J88" s="26"/>
      <c r="K88" s="12"/>
    </row>
    <row r="89" spans="1:11" ht="55.2">
      <c r="A89" s="12">
        <v>3</v>
      </c>
      <c r="B89" s="22" t="s">
        <v>70</v>
      </c>
      <c r="C89" s="12" t="s">
        <v>11</v>
      </c>
      <c r="D89" s="12" t="s">
        <v>11</v>
      </c>
      <c r="E89" s="88">
        <v>27</v>
      </c>
      <c r="F89" s="26"/>
      <c r="G89" s="28"/>
      <c r="H89" s="26"/>
      <c r="I89" s="26"/>
      <c r="J89" s="26"/>
      <c r="K89" s="12"/>
    </row>
    <row r="90" spans="1:11" ht="41.4">
      <c r="A90" s="12">
        <v>4</v>
      </c>
      <c r="B90" s="22" t="s">
        <v>71</v>
      </c>
      <c r="C90" s="12" t="s">
        <v>11</v>
      </c>
      <c r="D90" s="12" t="s">
        <v>11</v>
      </c>
      <c r="E90" s="88">
        <v>27</v>
      </c>
      <c r="F90" s="26"/>
      <c r="G90" s="28"/>
      <c r="H90" s="26"/>
      <c r="I90" s="26"/>
      <c r="J90" s="26"/>
      <c r="K90" s="12"/>
    </row>
    <row r="91" spans="1:11">
      <c r="A91" s="65" t="s">
        <v>12</v>
      </c>
      <c r="B91" s="66"/>
      <c r="C91" s="59"/>
      <c r="D91" s="59"/>
      <c r="E91" s="59"/>
      <c r="F91" s="59"/>
      <c r="G91" s="59"/>
      <c r="H91" s="59"/>
      <c r="I91" s="30">
        <f>SUM(I87:I90)</f>
        <v>0</v>
      </c>
      <c r="J91" s="30">
        <f>SUM(J87:J90)</f>
        <v>0</v>
      </c>
      <c r="K91" s="17"/>
    </row>
    <row r="92" spans="1:11">
      <c r="A92" s="70" t="s">
        <v>109</v>
      </c>
      <c r="B92" s="70"/>
      <c r="C92" s="70"/>
      <c r="D92" s="70"/>
      <c r="E92" s="70"/>
      <c r="F92" s="70"/>
      <c r="G92" s="70"/>
      <c r="H92" s="70"/>
      <c r="I92" s="70"/>
      <c r="J92" s="70"/>
      <c r="K92" s="70"/>
    </row>
    <row r="93" spans="1:11" ht="41.4">
      <c r="A93" s="12">
        <v>1</v>
      </c>
      <c r="B93" s="22" t="s">
        <v>72</v>
      </c>
      <c r="C93" s="12" t="s">
        <v>11</v>
      </c>
      <c r="D93" s="12" t="s">
        <v>11</v>
      </c>
      <c r="E93" s="12">
        <v>5</v>
      </c>
      <c r="F93" s="26"/>
      <c r="G93" s="28"/>
      <c r="H93" s="26"/>
      <c r="I93" s="26"/>
      <c r="J93" s="26"/>
      <c r="K93" s="12"/>
    </row>
    <row r="94" spans="1:11" ht="15.6">
      <c r="A94" s="67" t="s">
        <v>15</v>
      </c>
      <c r="B94" s="67"/>
      <c r="C94" s="67"/>
      <c r="D94" s="67"/>
      <c r="E94" s="67"/>
      <c r="F94" s="67"/>
      <c r="G94" s="67"/>
      <c r="H94" s="67"/>
      <c r="I94" s="30">
        <f>SUM(I93)</f>
        <v>0</v>
      </c>
      <c r="J94" s="30">
        <f>SUM(J93)</f>
        <v>0</v>
      </c>
      <c r="K94" s="52"/>
    </row>
    <row r="95" spans="1:11">
      <c r="A95" s="69" t="s">
        <v>124</v>
      </c>
      <c r="B95" s="69"/>
      <c r="C95" s="52"/>
      <c r="D95" s="52"/>
      <c r="E95" s="52"/>
      <c r="F95" s="52"/>
      <c r="G95" s="52"/>
      <c r="H95" s="52"/>
      <c r="I95" s="52"/>
      <c r="J95" s="52"/>
      <c r="K95" s="12"/>
    </row>
    <row r="96" spans="1:11" ht="41.4">
      <c r="A96" s="12">
        <v>1</v>
      </c>
      <c r="B96" s="22" t="s">
        <v>73</v>
      </c>
      <c r="C96" s="12" t="s">
        <v>16</v>
      </c>
      <c r="D96" s="12" t="s">
        <v>16</v>
      </c>
      <c r="E96" s="89">
        <v>10</v>
      </c>
      <c r="F96" s="26"/>
      <c r="G96" s="28"/>
      <c r="H96" s="26"/>
      <c r="I96" s="26"/>
      <c r="J96" s="26"/>
      <c r="K96" s="12"/>
    </row>
    <row r="97" spans="1:11" ht="27.6">
      <c r="A97" s="12">
        <v>2</v>
      </c>
      <c r="B97" s="22" t="s">
        <v>74</v>
      </c>
      <c r="C97" s="12" t="s">
        <v>16</v>
      </c>
      <c r="D97" s="12" t="s">
        <v>16</v>
      </c>
      <c r="E97" s="88">
        <v>55</v>
      </c>
      <c r="F97" s="26"/>
      <c r="G97" s="28"/>
      <c r="H97" s="26"/>
      <c r="I97" s="26"/>
      <c r="J97" s="26"/>
      <c r="K97" s="12"/>
    </row>
    <row r="98" spans="1:11" ht="41.4">
      <c r="A98" s="12" t="s">
        <v>104</v>
      </c>
      <c r="B98" s="22" t="s">
        <v>105</v>
      </c>
      <c r="C98" s="12" t="s">
        <v>16</v>
      </c>
      <c r="D98" s="12" t="s">
        <v>16</v>
      </c>
      <c r="E98" s="88">
        <v>6</v>
      </c>
      <c r="F98" s="26"/>
      <c r="G98" s="28"/>
      <c r="H98" s="26"/>
      <c r="I98" s="26"/>
      <c r="J98" s="26"/>
      <c r="K98" s="12"/>
    </row>
    <row r="99" spans="1:11" ht="15.6">
      <c r="A99" s="67" t="s">
        <v>15</v>
      </c>
      <c r="B99" s="67"/>
      <c r="C99" s="67"/>
      <c r="D99" s="67"/>
      <c r="E99" s="67"/>
      <c r="F99" s="67"/>
      <c r="G99" s="67"/>
      <c r="H99" s="67"/>
      <c r="I99" s="30">
        <f>SUM(I96:I97:I98)</f>
        <v>0</v>
      </c>
      <c r="J99" s="30">
        <f>SUM(J96:J97:J98)</f>
        <v>0</v>
      </c>
      <c r="K99" s="50"/>
    </row>
    <row r="100" spans="1:11" ht="15.6">
      <c r="A100" s="61" t="s">
        <v>125</v>
      </c>
      <c r="B100" s="62"/>
      <c r="C100" s="46"/>
      <c r="D100" s="46"/>
      <c r="E100" s="46"/>
      <c r="F100" s="46"/>
      <c r="G100" s="46"/>
      <c r="H100" s="46"/>
      <c r="I100" s="46"/>
      <c r="J100" s="46"/>
      <c r="K100" s="12"/>
    </row>
    <row r="101" spans="1:11" ht="27.6">
      <c r="A101" s="12">
        <v>1</v>
      </c>
      <c r="B101" s="22" t="s">
        <v>75</v>
      </c>
      <c r="C101" s="12" t="s">
        <v>16</v>
      </c>
      <c r="D101" s="12" t="s">
        <v>16</v>
      </c>
      <c r="E101" s="12">
        <v>3</v>
      </c>
      <c r="F101" s="26"/>
      <c r="G101" s="28"/>
      <c r="H101" s="26"/>
      <c r="I101" s="26"/>
      <c r="J101" s="26"/>
      <c r="K101" s="12"/>
    </row>
    <row r="102" spans="1:11" ht="27.6">
      <c r="A102" s="12">
        <v>2</v>
      </c>
      <c r="B102" s="22" t="s">
        <v>76</v>
      </c>
      <c r="C102" s="12" t="s">
        <v>16</v>
      </c>
      <c r="D102" s="12" t="s">
        <v>16</v>
      </c>
      <c r="E102" s="12">
        <v>3</v>
      </c>
      <c r="F102" s="26"/>
      <c r="G102" s="28"/>
      <c r="H102" s="26"/>
      <c r="I102" s="26"/>
      <c r="J102" s="26"/>
      <c r="K102" s="12"/>
    </row>
    <row r="103" spans="1:11" ht="15.6">
      <c r="A103" s="65" t="s">
        <v>12</v>
      </c>
      <c r="B103" s="68"/>
      <c r="C103" s="68"/>
      <c r="D103" s="68"/>
      <c r="E103" s="68"/>
      <c r="F103" s="68"/>
      <c r="G103" s="68"/>
      <c r="H103" s="66"/>
      <c r="I103" s="30">
        <f>SUM(I101:I102)</f>
        <v>0</v>
      </c>
      <c r="J103" s="30">
        <f>SUM(J101:J102)</f>
        <v>0</v>
      </c>
      <c r="K103" s="45"/>
    </row>
    <row r="104" spans="1:11" ht="15.6">
      <c r="A104" s="61" t="s">
        <v>126</v>
      </c>
      <c r="B104" s="62"/>
      <c r="C104" s="46"/>
      <c r="D104" s="46"/>
      <c r="E104" s="46"/>
      <c r="F104" s="46"/>
      <c r="G104" s="46"/>
      <c r="H104" s="46"/>
      <c r="I104" s="46"/>
      <c r="J104" s="46"/>
      <c r="K104" s="12"/>
    </row>
    <row r="105" spans="1:11" ht="148.94999999999999" customHeight="1">
      <c r="A105" s="12">
        <v>1</v>
      </c>
      <c r="B105" s="22" t="s">
        <v>77</v>
      </c>
      <c r="C105" s="12" t="s">
        <v>16</v>
      </c>
      <c r="D105" s="12" t="s">
        <v>16</v>
      </c>
      <c r="E105" s="12">
        <v>3</v>
      </c>
      <c r="F105" s="26"/>
      <c r="G105" s="28"/>
      <c r="H105" s="26"/>
      <c r="I105" s="26"/>
      <c r="J105" s="26"/>
      <c r="K105" s="12"/>
    </row>
    <row r="106" spans="1:11">
      <c r="A106" s="65" t="s">
        <v>12</v>
      </c>
      <c r="B106" s="68"/>
      <c r="C106" s="68"/>
      <c r="D106" s="68"/>
      <c r="E106" s="68"/>
      <c r="F106" s="68"/>
      <c r="G106" s="68"/>
      <c r="H106" s="66"/>
      <c r="I106" s="30">
        <f>SUM(I105)</f>
        <v>0</v>
      </c>
      <c r="J106" s="30">
        <f>SUM(J105)</f>
        <v>0</v>
      </c>
      <c r="K106" s="12"/>
    </row>
    <row r="107" spans="1:11">
      <c r="A107" s="79" t="s">
        <v>127</v>
      </c>
      <c r="B107" s="80"/>
      <c r="C107" s="47"/>
      <c r="D107" s="47"/>
      <c r="E107" s="47"/>
      <c r="F107" s="47"/>
      <c r="G107" s="47"/>
      <c r="H107" s="48"/>
      <c r="I107" s="35"/>
      <c r="J107" s="35"/>
      <c r="K107" s="12"/>
    </row>
    <row r="108" spans="1:11" ht="27.6">
      <c r="A108" s="22">
        <v>1</v>
      </c>
      <c r="B108" s="22" t="s">
        <v>78</v>
      </c>
      <c r="C108" s="22" t="s">
        <v>16</v>
      </c>
      <c r="D108" s="22" t="s">
        <v>16</v>
      </c>
      <c r="E108" s="22">
        <v>3</v>
      </c>
      <c r="F108" s="22"/>
      <c r="G108" s="49"/>
      <c r="H108" s="22"/>
      <c r="I108" s="26"/>
      <c r="J108" s="26"/>
      <c r="K108" s="12"/>
    </row>
    <row r="109" spans="1:11" ht="15.6">
      <c r="A109" s="67" t="s">
        <v>15</v>
      </c>
      <c r="B109" s="67"/>
      <c r="C109" s="67"/>
      <c r="D109" s="67"/>
      <c r="E109" s="67"/>
      <c r="F109" s="67"/>
      <c r="G109" s="67"/>
      <c r="H109" s="67"/>
      <c r="I109" s="30">
        <f>SUM(I108)</f>
        <v>0</v>
      </c>
      <c r="J109" s="30">
        <f>SUM(J108)</f>
        <v>0</v>
      </c>
      <c r="K109" s="17"/>
    </row>
    <row r="110" spans="1:11">
      <c r="A110" s="69" t="s">
        <v>128</v>
      </c>
      <c r="B110" s="69"/>
      <c r="C110" s="52"/>
      <c r="D110" s="52"/>
      <c r="E110" s="52"/>
      <c r="F110" s="52"/>
      <c r="G110" s="52"/>
      <c r="H110" s="52"/>
      <c r="I110" s="52"/>
      <c r="J110" s="52"/>
      <c r="K110" s="52"/>
    </row>
    <row r="111" spans="1:11" ht="69">
      <c r="A111" s="12">
        <v>1</v>
      </c>
      <c r="B111" s="22" t="s">
        <v>80</v>
      </c>
      <c r="C111" s="12" t="s">
        <v>16</v>
      </c>
      <c r="D111" s="12" t="s">
        <v>16</v>
      </c>
      <c r="E111" s="88">
        <v>100</v>
      </c>
      <c r="F111" s="26"/>
      <c r="G111" s="28"/>
      <c r="H111" s="26"/>
      <c r="I111" s="26"/>
      <c r="J111" s="26"/>
      <c r="K111" s="12"/>
    </row>
    <row r="112" spans="1:11" ht="125.25" customHeight="1">
      <c r="A112" s="12">
        <v>2</v>
      </c>
      <c r="B112" s="22" t="s">
        <v>79</v>
      </c>
      <c r="C112" s="12" t="s">
        <v>16</v>
      </c>
      <c r="D112" s="12" t="s">
        <v>16</v>
      </c>
      <c r="E112" s="88">
        <v>20</v>
      </c>
      <c r="F112" s="26"/>
      <c r="G112" s="28"/>
      <c r="H112" s="26"/>
      <c r="I112" s="26"/>
      <c r="J112" s="26"/>
      <c r="K112" s="12"/>
    </row>
    <row r="113" spans="1:11" ht="69">
      <c r="A113" s="12">
        <v>3</v>
      </c>
      <c r="B113" s="22" t="s">
        <v>81</v>
      </c>
      <c r="C113" s="12" t="s">
        <v>16</v>
      </c>
      <c r="D113" s="12" t="s">
        <v>16</v>
      </c>
      <c r="E113" s="88">
        <v>150</v>
      </c>
      <c r="F113" s="26"/>
      <c r="G113" s="28"/>
      <c r="H113" s="26"/>
      <c r="I113" s="26"/>
      <c r="J113" s="26"/>
      <c r="K113" s="12"/>
    </row>
    <row r="114" spans="1:11" ht="69">
      <c r="A114" s="12">
        <v>4</v>
      </c>
      <c r="B114" s="22" t="s">
        <v>82</v>
      </c>
      <c r="C114" s="12" t="s">
        <v>16</v>
      </c>
      <c r="D114" s="12" t="s">
        <v>16</v>
      </c>
      <c r="E114" s="88">
        <v>150</v>
      </c>
      <c r="F114" s="26"/>
      <c r="G114" s="28"/>
      <c r="H114" s="26"/>
      <c r="I114" s="26"/>
      <c r="J114" s="26"/>
      <c r="K114" s="44"/>
    </row>
    <row r="115" spans="1:11" ht="69">
      <c r="A115" s="12">
        <v>5</v>
      </c>
      <c r="B115" s="22" t="s">
        <v>83</v>
      </c>
      <c r="C115" s="12" t="s">
        <v>16</v>
      </c>
      <c r="D115" s="12" t="s">
        <v>16</v>
      </c>
      <c r="E115" s="88">
        <v>50</v>
      </c>
      <c r="F115" s="26"/>
      <c r="G115" s="28"/>
      <c r="H115" s="26"/>
      <c r="I115" s="26"/>
      <c r="J115" s="26"/>
      <c r="K115" s="44"/>
    </row>
    <row r="116" spans="1:11" ht="110.4">
      <c r="A116" s="12">
        <v>6</v>
      </c>
      <c r="B116" s="22" t="s">
        <v>84</v>
      </c>
      <c r="C116" s="12" t="s">
        <v>16</v>
      </c>
      <c r="D116" s="12" t="s">
        <v>16</v>
      </c>
      <c r="E116" s="88">
        <v>10</v>
      </c>
      <c r="F116" s="26"/>
      <c r="G116" s="28"/>
      <c r="H116" s="26"/>
      <c r="I116" s="26"/>
      <c r="J116" s="26"/>
      <c r="K116" s="44"/>
    </row>
    <row r="117" spans="1:11" ht="41.4">
      <c r="A117" s="12">
        <v>7</v>
      </c>
      <c r="B117" s="22" t="s">
        <v>85</v>
      </c>
      <c r="C117" s="12" t="s">
        <v>16</v>
      </c>
      <c r="D117" s="12" t="s">
        <v>16</v>
      </c>
      <c r="E117" s="88">
        <v>30</v>
      </c>
      <c r="F117" s="26"/>
      <c r="G117" s="28"/>
      <c r="H117" s="26"/>
      <c r="I117" s="26"/>
      <c r="J117" s="26"/>
      <c r="K117" s="44"/>
    </row>
    <row r="118" spans="1:11" ht="55.2">
      <c r="A118" s="12">
        <v>8</v>
      </c>
      <c r="B118" s="22" t="s">
        <v>86</v>
      </c>
      <c r="C118" s="12" t="s">
        <v>16</v>
      </c>
      <c r="D118" s="12" t="s">
        <v>16</v>
      </c>
      <c r="E118" s="88">
        <v>150</v>
      </c>
      <c r="F118" s="26"/>
      <c r="G118" s="28"/>
      <c r="H118" s="26"/>
      <c r="I118" s="26"/>
      <c r="J118" s="26"/>
      <c r="K118" s="44"/>
    </row>
    <row r="119" spans="1:11" ht="27.6">
      <c r="A119" s="12">
        <v>9</v>
      </c>
      <c r="B119" s="22" t="s">
        <v>87</v>
      </c>
      <c r="C119" s="12" t="s">
        <v>16</v>
      </c>
      <c r="D119" s="12" t="s">
        <v>16</v>
      </c>
      <c r="E119" s="88">
        <v>10</v>
      </c>
      <c r="F119" s="26"/>
      <c r="G119" s="28"/>
      <c r="H119" s="26"/>
      <c r="I119" s="26"/>
      <c r="J119" s="26"/>
      <c r="K119" s="44"/>
    </row>
    <row r="120" spans="1:11">
      <c r="A120" s="64" t="s">
        <v>12</v>
      </c>
      <c r="B120" s="64"/>
      <c r="C120" s="64"/>
      <c r="D120" s="64"/>
      <c r="E120" s="64"/>
      <c r="F120" s="64"/>
      <c r="G120" s="64"/>
      <c r="H120" s="64"/>
      <c r="I120" s="30">
        <f>SUM(I111:I119)</f>
        <v>0</v>
      </c>
      <c r="J120" s="30">
        <f>SUM(J111:J119)</f>
        <v>0</v>
      </c>
      <c r="K120" s="44"/>
    </row>
    <row r="121" spans="1:11" ht="15.6">
      <c r="A121" s="61" t="s">
        <v>129</v>
      </c>
      <c r="B121" s="62"/>
      <c r="C121" s="62"/>
      <c r="D121" s="62"/>
      <c r="E121" s="62"/>
      <c r="F121" s="62"/>
      <c r="G121" s="62"/>
      <c r="H121" s="62"/>
      <c r="I121" s="62"/>
      <c r="J121" s="62"/>
      <c r="K121" s="63"/>
    </row>
    <row r="122" spans="1:11" ht="69">
      <c r="A122" s="12">
        <v>1</v>
      </c>
      <c r="B122" s="22" t="s">
        <v>88</v>
      </c>
      <c r="C122" s="12" t="s">
        <v>16</v>
      </c>
      <c r="D122" s="12" t="s">
        <v>16</v>
      </c>
      <c r="E122" s="12">
        <v>45</v>
      </c>
      <c r="F122" s="26"/>
      <c r="G122" s="28"/>
      <c r="H122" s="26"/>
      <c r="I122" s="26"/>
      <c r="J122" s="26"/>
      <c r="K122" s="12"/>
    </row>
    <row r="123" spans="1:11" ht="41.4">
      <c r="A123" s="12">
        <v>2</v>
      </c>
      <c r="B123" s="22" t="s">
        <v>89</v>
      </c>
      <c r="C123" s="12" t="s">
        <v>16</v>
      </c>
      <c r="D123" s="12" t="s">
        <v>16</v>
      </c>
      <c r="E123" s="12">
        <v>10</v>
      </c>
      <c r="F123" s="26"/>
      <c r="G123" s="28"/>
      <c r="H123" s="26"/>
      <c r="I123" s="26"/>
      <c r="J123" s="26"/>
      <c r="K123" s="12"/>
    </row>
    <row r="124" spans="1:11" ht="91.95" customHeight="1">
      <c r="A124" s="12">
        <v>3</v>
      </c>
      <c r="B124" s="22" t="s">
        <v>90</v>
      </c>
      <c r="C124" s="12" t="s">
        <v>11</v>
      </c>
      <c r="D124" s="12" t="s">
        <v>11</v>
      </c>
      <c r="E124" s="12">
        <v>5</v>
      </c>
      <c r="F124" s="26"/>
      <c r="G124" s="28"/>
      <c r="H124" s="26"/>
      <c r="I124" s="26"/>
      <c r="J124" s="26"/>
      <c r="K124" s="12"/>
    </row>
    <row r="125" spans="1:11" ht="19.8" customHeight="1" thickBot="1">
      <c r="A125" s="84" t="s">
        <v>12</v>
      </c>
      <c r="B125" s="85"/>
      <c r="C125" s="85"/>
      <c r="D125" s="85"/>
      <c r="E125" s="85"/>
      <c r="F125" s="85"/>
      <c r="G125" s="85"/>
      <c r="H125" s="86"/>
      <c r="I125" s="26">
        <f>I122+I123+I124</f>
        <v>0</v>
      </c>
      <c r="J125" s="26">
        <f>J122+J123+J124</f>
        <v>0</v>
      </c>
      <c r="K125" s="12"/>
    </row>
    <row r="126" spans="1:11" ht="15.6">
      <c r="A126" s="76" t="s">
        <v>130</v>
      </c>
      <c r="B126" s="77"/>
      <c r="C126" s="77"/>
      <c r="D126" s="77"/>
      <c r="E126" s="77"/>
      <c r="F126" s="77"/>
      <c r="G126" s="77"/>
      <c r="H126" s="77"/>
      <c r="I126" s="77"/>
      <c r="J126" s="77"/>
      <c r="K126" s="83"/>
    </row>
    <row r="127" spans="1:11" ht="42" thickBot="1">
      <c r="A127" s="12">
        <v>1</v>
      </c>
      <c r="B127" s="22" t="s">
        <v>94</v>
      </c>
      <c r="C127" s="12" t="s">
        <v>11</v>
      </c>
      <c r="D127" s="12" t="s">
        <v>11</v>
      </c>
      <c r="E127" s="12">
        <v>38</v>
      </c>
      <c r="F127" s="26"/>
      <c r="G127" s="28"/>
      <c r="H127" s="26"/>
      <c r="I127" s="26"/>
      <c r="J127" s="26"/>
      <c r="K127" s="12"/>
    </row>
    <row r="128" spans="1:11" ht="14.4" thickBot="1">
      <c r="A128" s="73" t="s">
        <v>12</v>
      </c>
      <c r="B128" s="74"/>
      <c r="C128" s="74"/>
      <c r="D128" s="74"/>
      <c r="E128" s="74"/>
      <c r="F128" s="74"/>
      <c r="G128" s="74"/>
      <c r="H128" s="75"/>
      <c r="I128" s="29">
        <f>SUM(I127)</f>
        <v>0</v>
      </c>
      <c r="J128" s="29">
        <f>SUM(J127)</f>
        <v>0</v>
      </c>
      <c r="K128" s="12"/>
    </row>
    <row r="129" spans="1:11">
      <c r="A129" s="65" t="s">
        <v>18</v>
      </c>
      <c r="B129" s="68"/>
      <c r="C129" s="68"/>
      <c r="D129" s="68"/>
      <c r="E129" s="68"/>
      <c r="F129" s="68"/>
      <c r="G129" s="68"/>
      <c r="H129" s="66"/>
      <c r="I129" s="30">
        <f>SUM(I7,I11,I15,I19,I23,I27,I33,I30,I43,I48,I53,I58,I61,I77,I85,I91,I94,I99,I103,I106,I109,I120,I125,I128)</f>
        <v>0</v>
      </c>
      <c r="J129" s="30">
        <f>SUM(J7,J11,J15,J19,J23,J27,J33,J30,J43,J48,J53,J58,J61,J77,J85,J91,J94,J99,J103,J106,J109,J120,J128)</f>
        <v>0</v>
      </c>
      <c r="K129" s="17"/>
    </row>
    <row r="130" spans="1:11">
      <c r="A130" s="18"/>
      <c r="B130" s="18"/>
      <c r="C130" s="18"/>
      <c r="D130" s="18"/>
      <c r="E130" s="18"/>
      <c r="F130" s="18"/>
      <c r="G130" s="18"/>
      <c r="H130" s="18"/>
      <c r="I130" s="19"/>
      <c r="J130" s="19"/>
    </row>
    <row r="131" spans="1:11">
      <c r="A131" s="18"/>
      <c r="B131" s="18"/>
      <c r="C131" s="18"/>
      <c r="D131" s="18"/>
      <c r="E131" s="18"/>
      <c r="F131" s="18"/>
      <c r="G131" s="18"/>
      <c r="H131" s="18"/>
      <c r="I131" s="19"/>
      <c r="J131" s="19"/>
    </row>
    <row r="132" spans="1:11" ht="43.2">
      <c r="B132" s="21" t="s">
        <v>93</v>
      </c>
      <c r="C132" s="21"/>
      <c r="D132" s="21"/>
      <c r="E132" s="21"/>
      <c r="F132" s="21"/>
      <c r="G132" s="21"/>
      <c r="H132" s="21"/>
      <c r="I132" s="21"/>
      <c r="J132" s="21"/>
    </row>
    <row r="133" spans="1:11" ht="27.6">
      <c r="B133" s="21" t="s">
        <v>98</v>
      </c>
      <c r="C133" s="21"/>
      <c r="D133" s="21"/>
      <c r="E133" s="21"/>
      <c r="F133" s="21"/>
      <c r="G133" s="21"/>
      <c r="H133" s="21"/>
      <c r="I133" s="21"/>
      <c r="J133" s="21"/>
    </row>
    <row r="134" spans="1:11" ht="69">
      <c r="B134" s="20" t="s">
        <v>30</v>
      </c>
      <c r="C134" s="20"/>
      <c r="D134" s="20"/>
      <c r="E134" s="20"/>
      <c r="F134" s="20"/>
      <c r="G134" s="20"/>
      <c r="H134" s="20"/>
      <c r="I134" s="20"/>
      <c r="J134" s="20"/>
    </row>
    <row r="135" spans="1:11" ht="22.8" customHeight="1">
      <c r="B135" s="57" t="s">
        <v>131</v>
      </c>
      <c r="C135" s="20"/>
      <c r="D135" s="20"/>
      <c r="E135" s="20"/>
      <c r="F135" s="20"/>
      <c r="G135" s="20"/>
      <c r="H135" s="20"/>
      <c r="I135" s="20"/>
      <c r="J135" s="20"/>
    </row>
    <row r="136" spans="1:11" ht="14.4">
      <c r="B136" s="23" t="s">
        <v>91</v>
      </c>
      <c r="C136" s="23"/>
      <c r="D136" s="20"/>
      <c r="E136" s="20"/>
      <c r="F136" s="20"/>
      <c r="G136" s="20"/>
      <c r="H136" s="20"/>
      <c r="I136" s="20"/>
      <c r="J136" s="20"/>
    </row>
    <row r="137" spans="1:11" ht="14.4">
      <c r="B137" s="82" t="s">
        <v>92</v>
      </c>
      <c r="C137" s="82"/>
      <c r="D137" s="20"/>
      <c r="E137" s="20"/>
      <c r="F137" s="20"/>
      <c r="G137" s="20"/>
      <c r="H137" s="20"/>
      <c r="I137" s="20"/>
      <c r="J137" s="20"/>
    </row>
    <row r="138" spans="1:11">
      <c r="B138" s="81" t="s">
        <v>95</v>
      </c>
      <c r="C138" s="81"/>
      <c r="D138" s="81"/>
      <c r="E138" s="81"/>
      <c r="F138" s="81"/>
      <c r="G138" s="81"/>
      <c r="H138" s="81"/>
      <c r="I138" s="81"/>
      <c r="J138" s="81"/>
      <c r="K138" s="81"/>
    </row>
    <row r="139" spans="1:11">
      <c r="B139" s="11" t="s">
        <v>96</v>
      </c>
      <c r="D139" s="14"/>
      <c r="E139" s="15"/>
      <c r="F139" s="14"/>
      <c r="G139" s="14"/>
      <c r="H139" s="14"/>
      <c r="I139" s="14"/>
      <c r="J139" s="14"/>
    </row>
    <row r="140" spans="1:11">
      <c r="B140" s="81" t="s">
        <v>97</v>
      </c>
      <c r="C140" s="81"/>
      <c r="D140" s="81"/>
      <c r="E140" s="81"/>
      <c r="F140" s="81"/>
      <c r="G140" s="81"/>
      <c r="H140" s="81"/>
      <c r="I140" s="81"/>
      <c r="J140" s="81"/>
      <c r="K140" s="81"/>
    </row>
    <row r="141" spans="1:11" ht="42.75" customHeight="1">
      <c r="D141" s="14"/>
      <c r="E141" s="15"/>
      <c r="F141" s="14"/>
      <c r="G141" s="14"/>
      <c r="H141" s="14"/>
      <c r="I141" s="14"/>
      <c r="J141" s="14"/>
    </row>
  </sheetData>
  <mergeCells count="52">
    <mergeCell ref="A92:K92"/>
    <mergeCell ref="A91:B91"/>
    <mergeCell ref="B138:K138"/>
    <mergeCell ref="A95:B95"/>
    <mergeCell ref="A100:B100"/>
    <mergeCell ref="A104:B104"/>
    <mergeCell ref="A125:H125"/>
    <mergeCell ref="B140:K140"/>
    <mergeCell ref="B137:C137"/>
    <mergeCell ref="A94:H94"/>
    <mergeCell ref="A129:H129"/>
    <mergeCell ref="A99:H99"/>
    <mergeCell ref="A103:H103"/>
    <mergeCell ref="A106:H106"/>
    <mergeCell ref="A109:H109"/>
    <mergeCell ref="A107:B107"/>
    <mergeCell ref="A110:B110"/>
    <mergeCell ref="A120:H120"/>
    <mergeCell ref="A121:K121"/>
    <mergeCell ref="A126:K126"/>
    <mergeCell ref="A128:H128"/>
    <mergeCell ref="A2:K2"/>
    <mergeCell ref="A78:K78"/>
    <mergeCell ref="A85:H85"/>
    <mergeCell ref="A86:K86"/>
    <mergeCell ref="A62:B62"/>
    <mergeCell ref="A54:B54"/>
    <mergeCell ref="A7:H7"/>
    <mergeCell ref="A8:K8"/>
    <mergeCell ref="A27:H27"/>
    <mergeCell ref="A11:H11"/>
    <mergeCell ref="A12:K12"/>
    <mergeCell ref="A15:H15"/>
    <mergeCell ref="A16:K16"/>
    <mergeCell ref="A20:K20"/>
    <mergeCell ref="A23:H23"/>
    <mergeCell ref="A1:B1"/>
    <mergeCell ref="A5:K5"/>
    <mergeCell ref="A33:H33"/>
    <mergeCell ref="A28:B28"/>
    <mergeCell ref="A77:H77"/>
    <mergeCell ref="A61:H61"/>
    <mergeCell ref="A43:H43"/>
    <mergeCell ref="A48:H48"/>
    <mergeCell ref="A53:H53"/>
    <mergeCell ref="A34:B34"/>
    <mergeCell ref="A59:B59"/>
    <mergeCell ref="A44:B44"/>
    <mergeCell ref="A24:K24"/>
    <mergeCell ref="A19:H19"/>
    <mergeCell ref="J1:K1"/>
    <mergeCell ref="A31:B31"/>
  </mergeCells>
  <pageMargins left="0.31496062992125984" right="0.31496062992125984" top="0.74652777777777779" bottom="0.35433070866141736" header="0.31496062992125984" footer="0.31496062992125984"/>
  <pageSetup paperSize="9" fitToHeight="0" orientation="landscape" r:id="rId1"/>
  <headerFooter>
    <oddHeader>&amp;LSprawa nr 42/2023
&amp;R&amp;K000000załącznik  nr 2 do SWZ</oddHeader>
  </headerFooter>
  <rowBreaks count="10" manualBreakCount="10">
    <brk id="11" max="16383" man="1"/>
    <brk id="19" max="16383" man="1"/>
    <brk id="27" max="16383" man="1"/>
    <brk id="43" max="10" man="1"/>
    <brk id="53" max="16383" man="1"/>
    <brk id="58" max="16383" man="1"/>
    <brk id="77" max="10" man="1"/>
    <brk id="89" max="10" man="1"/>
    <brk id="103" max="16383" man="1"/>
    <brk id="12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0:L12"/>
  <sheetViews>
    <sheetView workbookViewId="0">
      <selection activeCell="B11" sqref="B11:L11"/>
    </sheetView>
  </sheetViews>
  <sheetFormatPr defaultRowHeight="13.8"/>
  <sheetData>
    <row r="10" spans="2:12">
      <c r="B10" s="87" t="s">
        <v>17</v>
      </c>
      <c r="C10" s="87"/>
      <c r="D10" s="87"/>
      <c r="E10" s="87"/>
      <c r="F10" s="87"/>
      <c r="G10" s="87"/>
      <c r="H10" s="87"/>
      <c r="I10" s="87"/>
      <c r="J10" s="87"/>
      <c r="K10" s="87"/>
      <c r="L10" s="87"/>
    </row>
    <row r="12" spans="2:12">
      <c r="B12" s="65" t="s">
        <v>12</v>
      </c>
      <c r="C12" s="68"/>
      <c r="D12" s="68"/>
      <c r="E12" s="68"/>
      <c r="F12" s="68"/>
      <c r="G12" s="68"/>
      <c r="H12" s="68"/>
      <c r="I12" s="66"/>
      <c r="J12" s="13">
        <f>SUM([1]Arkusz1!I14)</f>
        <v>3000</v>
      </c>
      <c r="K12" s="13">
        <f>SUM([1]Arkusz1!J14)</f>
        <v>3690</v>
      </c>
      <c r="L12" s="11"/>
    </row>
  </sheetData>
  <mergeCells count="2">
    <mergeCell ref="B10:L10"/>
    <mergeCell ref="B12:I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2</vt:i4>
      </vt:variant>
    </vt:vector>
  </HeadingPairs>
  <TitlesOfParts>
    <vt:vector size="5" baseType="lpstr">
      <vt:lpstr>Arkusz1</vt:lpstr>
      <vt:lpstr>Arkusz2</vt:lpstr>
      <vt:lpstr>Arkusz3</vt:lpstr>
      <vt:lpstr>Arkusz1!m</vt:lpstr>
      <vt:lpstr>Arkusz1!Print_Area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2023-04-04T06:54:22Z</cp:lastPrinted>
  <dcterms:created xsi:type="dcterms:W3CDTF">2019-02-15T07:41:41Z</dcterms:created>
  <dcterms:modified xsi:type="dcterms:W3CDTF">2023-04-05T08:47:22Z</dcterms:modified>
</cp:coreProperties>
</file>