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/>
  <mc:AlternateContent xmlns:mc="http://schemas.openxmlformats.org/markup-compatibility/2006">
    <mc:Choice Requires="x15">
      <x15ac:absPath xmlns:x15ac="http://schemas.microsoft.com/office/spreadsheetml/2010/11/ac" url="C:\Users\szp\AppData\Local\Temp\"/>
    </mc:Choice>
  </mc:AlternateContent>
  <xr:revisionPtr revIDLastSave="0" documentId="13_ncr:1_{75D09862-062E-47B6-9030-FE9B870BD666}" xr6:coauthVersionLast="47" xr6:coauthVersionMax="47" xr10:uidLastSave="{00000000-0000-0000-0000-000000000000}"/>
  <bookViews>
    <workbookView xWindow="1560" yWindow="1560" windowWidth="21600" windowHeight="11385" tabRatio="603" xr2:uid="{00000000-000D-0000-FFFF-FFFF00000000}"/>
  </bookViews>
  <sheets>
    <sheet name="Zadanie 1" sheetId="144" r:id="rId1"/>
    <sheet name="Zadanie 2" sheetId="145" r:id="rId2"/>
    <sheet name="Grupa 4a" sheetId="26" state="hidden" r:id="rId3"/>
  </sheets>
  <definedNames>
    <definedName name="Print_Titles" localSheetId="2">'Grupa 4a'!$9:$9</definedName>
    <definedName name="Print_Titles" localSheetId="0">'Zadanie 1'!$11:$12</definedName>
  </definedNames>
  <calcPr calcId="181029"/>
</workbook>
</file>

<file path=xl/calcChain.xml><?xml version="1.0" encoding="utf-8"?>
<calcChain xmlns="http://schemas.openxmlformats.org/spreadsheetml/2006/main">
  <c r="F13" i="144" l="1"/>
  <c r="H13" i="144" s="1"/>
  <c r="I13" i="144" s="1"/>
  <c r="F39" i="144"/>
  <c r="H39" i="144" s="1"/>
  <c r="H40" i="144" l="1"/>
  <c r="I39" i="144"/>
  <c r="I40" i="144" s="1"/>
  <c r="F40" i="144"/>
  <c r="F13" i="145"/>
  <c r="F12" i="145"/>
  <c r="H12" i="145"/>
  <c r="F14" i="145"/>
  <c r="H16" i="145"/>
  <c r="F16" i="145"/>
  <c r="I13" i="145"/>
  <c r="I11" i="145"/>
  <c r="I15" i="145"/>
  <c r="H11" i="145"/>
  <c r="I12" i="145"/>
  <c r="F15" i="145"/>
  <c r="H14" i="145"/>
  <c r="H15" i="145"/>
  <c r="F11" i="145"/>
  <c r="F17" i="145"/>
  <c r="H13" i="145"/>
  <c r="I14" i="145"/>
  <c r="I16" i="145"/>
</calcChain>
</file>

<file path=xl/sharedStrings.xml><?xml version="1.0" encoding="utf-8"?>
<sst xmlns="http://schemas.openxmlformats.org/spreadsheetml/2006/main" count="104" uniqueCount="75">
  <si>
    <t>Wartość netto
(4 x 5)</t>
  </si>
  <si>
    <t>Wartość VAT 
(6 x 7)</t>
  </si>
  <si>
    <t>Wartość brutto 
(6 + 8)</t>
  </si>
  <si>
    <t>6. Wypełniając formularz można skorzystać z gotowego arkusza wpisując tylko ceny jednostkowe netto w kol. 5 i stawkę VAT w kol. 7 - oznaczonych kolorem.</t>
  </si>
  <si>
    <t>Lp</t>
  </si>
  <si>
    <t>Jm</t>
  </si>
  <si>
    <t>Ilość</t>
  </si>
  <si>
    <t>VAT %</t>
  </si>
  <si>
    <t>Wartość brutto</t>
  </si>
  <si>
    <t>UWAGA!</t>
  </si>
  <si>
    <t>2. Cena jednostkowa winna zawierać wszystkie koszty związane z dostawą danego asortymentu do siedziby Zamawiającego.</t>
  </si>
  <si>
    <t>Cena jedn. netto</t>
  </si>
  <si>
    <t>Wartość netto</t>
  </si>
  <si>
    <t>RAZEM:</t>
  </si>
  <si>
    <t>Producent</t>
  </si>
  <si>
    <t>CZĘŚĆ V - FORMULARZ ASORTYMENTOWO - CENOWY</t>
  </si>
  <si>
    <t>Nazwa artykułu</t>
  </si>
  <si>
    <t>Grupa 4a</t>
  </si>
  <si>
    <t>1. Niniejszy formularz wypełnia Oferent we wszystkich rubrykach zestawienia i podpisuje przez osoby upoważnione do reprezenyowania firmy.</t>
  </si>
  <si>
    <t>Cena jedn. Netto</t>
  </si>
  <si>
    <t>Cena jedn. Brutto</t>
  </si>
  <si>
    <t>1. Niniejszy formularz wypełnia Wykonawca we wszystkich rubrykach zestawienia i podpisuje przez osoby upoważnione do reprezentowania Wykonawcy.</t>
  </si>
  <si>
    <t>2. Należy wypełnić wszystkie rubryki zestawienia, niepełna informacja skutkuje odrzuceniem oferty!</t>
  </si>
  <si>
    <t>3. Zamawiający wyklucza możliwość podziału pakietu i nie przewiduje wyodrębniania jakichkolwiek pozycji.</t>
  </si>
  <si>
    <t>Nazwa wyrobu</t>
  </si>
  <si>
    <t>Jedn. miary</t>
  </si>
  <si>
    <t>VAT
%</t>
  </si>
  <si>
    <t>5. W przypadku zaoferowania przedmiotu zamówienia w opakowaniu o innej ilości niż żądana, należy prawidłowo przeliczyć ilości tak aby uzyskać żądaną w pozycjach ilość.</t>
  </si>
  <si>
    <t>4. Ceny jednostkowe, brutto, netto, wartość VAT należy obliczyć i podać z dokładnością do drugiego miejsca po przecinku.</t>
  </si>
  <si>
    <t>Nr katalogowy</t>
  </si>
  <si>
    <t>7. Ponadto należy podać producenta w kol. 10 i numer katalogowy w kol. 11 - oznaczonych kolorem.</t>
  </si>
  <si>
    <t xml:space="preserve">Jałowy jednorazowy, zbiorczo zapakowany zestaw, wstępnie przygotowanych (odpakowanych) materiałów i akcesoriów niezbędnych do operacji zaćmy metodą fakoemulsyfikacji. W skład zestawu powinno wchodzić: </t>
  </si>
  <si>
    <t>x</t>
  </si>
  <si>
    <t xml:space="preserve">1 obłożenie stolika 140x140 </t>
  </si>
  <si>
    <t>1 obłożenie pacjenta 100x120</t>
  </si>
  <si>
    <t xml:space="preserve">2 sączki do worka w obłożeniu pacjenta </t>
  </si>
  <si>
    <t xml:space="preserve">1 kaseta z drenami do aparatu służącego do wykonywania fakoemulsyfikacji </t>
  </si>
  <si>
    <t xml:space="preserve">1 osłonka plastikowa na oko </t>
  </si>
  <si>
    <t xml:space="preserve">2 obłożenia poręczy fotela operatora </t>
  </si>
  <si>
    <t>1 kieliszek 60 ml</t>
  </si>
  <si>
    <t xml:space="preserve">1 fartuch siostra (pakiet wierzchni) </t>
  </si>
  <si>
    <t>1 igła 18Gm 38</t>
  </si>
  <si>
    <t xml:space="preserve">1 ocznik </t>
  </si>
  <si>
    <t xml:space="preserve">5 gazików 8x8 cm </t>
  </si>
  <si>
    <t>1 przylepiec do osłonki</t>
  </si>
  <si>
    <t>1 przylepiec wąski (4 paski ok. 0,7-1,0 cm)</t>
  </si>
  <si>
    <t xml:space="preserve">1 strzykawka 20ml </t>
  </si>
  <si>
    <t>3 strzykawki 2 ml</t>
  </si>
  <si>
    <t xml:space="preserve">2 ręczniki </t>
  </si>
  <si>
    <t>1 cystotom</t>
  </si>
  <si>
    <t>1 op. mikrogąbki (min. 3 szt)</t>
  </si>
  <si>
    <t>m-c</t>
  </si>
  <si>
    <t>Razem</t>
  </si>
  <si>
    <t>2 strzykawki 5 ml</t>
  </si>
  <si>
    <t>zest</t>
  </si>
  <si>
    <t>1 nóż typu Slit 2,4 mm</t>
  </si>
  <si>
    <t>1 kaniula zagięta około 27G do hydrodysekcji</t>
  </si>
  <si>
    <t>3 kaniule zagięte około 27G</t>
  </si>
  <si>
    <t>1 fartuch operator L operator</t>
  </si>
  <si>
    <t xml:space="preserve">1 osłonka do tipa </t>
  </si>
  <si>
    <r>
      <t>1 mini tip kelman 45</t>
    </r>
    <r>
      <rPr>
        <sz val="8"/>
        <rFont val="Arial"/>
        <family val="2"/>
        <charset val="238"/>
      </rPr>
      <t>º</t>
    </r>
  </si>
  <si>
    <t xml:space="preserve">Dzierżawa aparatu do operacji zaćmy metodą fakoemulsyfikacji </t>
  </si>
  <si>
    <t>data;</t>
  </si>
  <si>
    <t xml:space="preserve">Pieczęć i podpis osoby upoważnionej </t>
  </si>
  <si>
    <t>Komplety operacyjne i kasety oraz dzierżawa aparatu do operacji zaćmy metodą fakoemulsyfikacji</t>
  </si>
  <si>
    <t>Zadanie nr 2: Soczewki wewnątrzgałkowe i preparaty wiskoelastyczne</t>
  </si>
  <si>
    <t>szt</t>
  </si>
  <si>
    <t>Razem:</t>
  </si>
  <si>
    <r>
      <t xml:space="preserve">Soczewka jednoczęściowa zwijalna sferyczna z filtrem UV. </t>
    </r>
    <r>
      <rPr>
        <sz val="7.5"/>
        <rFont val="Tahoma"/>
        <family val="2"/>
        <charset val="238"/>
      </rPr>
      <t xml:space="preserve">Materiał: akryl o właściwościach hydrofobowych, stopnień uwodnienia poniżej 0,5% i współczynnik refrakcji 1,55 lub wyższy. Zakres mocy:  +6,0D do +30D (co 0,5D). </t>
    </r>
    <r>
      <rPr>
        <sz val="7.5"/>
        <rFont val="Tahoma"/>
        <family val="2"/>
      </rPr>
      <t xml:space="preserve">
W komplecie z każdą soczewką kardridż jednorazowego użytku do implantacji.</t>
    </r>
  </si>
  <si>
    <r>
      <t xml:space="preserve">Soczewka jednoczęściowa zwijalna sferyczna z filtrem UV. </t>
    </r>
    <r>
      <rPr>
        <sz val="7.5"/>
        <rFont val="Tahoma"/>
        <family val="2"/>
        <charset val="238"/>
      </rPr>
      <t>Materiał: akryl o właściwościach hydrofobowych, stopnień uwodnienia poniżej 0,5% i współczynnik refrakcji 1,55 lub wyższy. Zakres mocy:  +31D do+40D (co 1,0D). 
W komplecie z każdą soczewką kardridż jednorazowego użytku do implantacji.</t>
    </r>
  </si>
  <si>
    <r>
      <t>Soczewka jednoczęściowa zwijana asferyczna z filtrem UV i filtrem światła niebieskiego</t>
    </r>
    <r>
      <rPr>
        <sz val="7.5"/>
        <rFont val="Tahoma"/>
        <family val="2"/>
      </rPr>
      <t>. Materiał: akryl o właściwosciach hydrofobowych, stopień uwodnienia poniżej 0,5% i współczynnik refrakcji 1,55 lub wyższy. Zakres mocy: +6,0D do +30D (co 0,5D).  W komplecie z każdą soczewką kardridż jednorazowego użytku do implantacji.</t>
    </r>
  </si>
  <si>
    <r>
      <t xml:space="preserve">Soczewka trzyczęściowa zwijalna sferyczna z filtrem UV. </t>
    </r>
    <r>
      <rPr>
        <sz val="7.5"/>
        <rFont val="Tahoma"/>
        <family val="2"/>
        <charset val="238"/>
      </rPr>
      <t>Materiał: akryl o właściwościach hydrofobowych, stopnień uwodnienia poniżej 0,5% i współczynnik refrakcji 1,55 lub wyższy.  Zakres mocy: +6,0D do +30D (co 0,5D).                                           W komplecie z każdą soczewką kardridż jednorazowego użytku do implantacji.</t>
    </r>
  </si>
  <si>
    <r>
      <t xml:space="preserve">Soczewka trzyczęściowa zwijalna z filtrem UV. </t>
    </r>
    <r>
      <rPr>
        <sz val="7.5"/>
        <rFont val="Tahoma"/>
        <family val="2"/>
        <charset val="238"/>
      </rPr>
      <t>Materiał: akryl o właściwościach hydrofobowych, stopnień uwodnienia poniżej 0,5% i współczynnik refrakcji 1,55 lub wyższy.  Zakres mocy: -5,0D do +5,0D (co 1,0D).                                           W komplecie z każdą soczewką kardridż jednorazowego użytku do implantacji.</t>
    </r>
  </si>
  <si>
    <r>
      <t xml:space="preserve">Preparat wiskoelastyczny </t>
    </r>
    <r>
      <rPr>
        <sz val="7.5"/>
        <rFont val="Tahoma"/>
        <family val="2"/>
      </rPr>
      <t>kohezyjny 1% hialuronian sodu do stosowania śródoperacyjnego 
- strzykawka o pojemności min. 0,85 ml</t>
    </r>
  </si>
  <si>
    <t>Zadanie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</si>
</sst>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_-* #,##0.00\ _z_ł_-;\-* #,##0.00\ _z_ł_-;_-* &quot;-&quot;??\ _z_ł_-;_-@_-"/>
    <numFmt numFmtId="165" formatCode="_-* #,##0\ _z_ł_-;\-* #,##0\ _z_ł_-;_-* &quot;-&quot;??\ _z_ł_-;_-@_-"/>
  </numFmts>
  <fonts count="39">
    <font>
      <sz val="10"/>
      <name val="Tahoma"/>
      <family val="2"/>
    </font>
    <font>
      <sz val="10"/>
      <name val="Arial CE"/>
      <charset val="238"/>
    </font>
    <font>
      <sz val="10"/>
      <name val="Tahoma"/>
      <family val="2"/>
    </font>
    <font>
      <b/>
      <sz val="14"/>
      <name val="Tahoma"/>
      <family val="2"/>
      <charset val="238"/>
    </font>
    <font>
      <b/>
      <sz val="16"/>
      <name val="Tahoma"/>
      <family val="2"/>
      <charset val="238"/>
    </font>
    <font>
      <b/>
      <sz val="10"/>
      <name val="Tahoma"/>
      <family val="2"/>
      <charset val="238"/>
    </font>
    <font>
      <sz val="8"/>
      <name val="Tahoma"/>
      <family val="2"/>
    </font>
    <font>
      <sz val="12"/>
      <name val="Tahoma"/>
      <family val="2"/>
    </font>
    <font>
      <b/>
      <i/>
      <sz val="8"/>
      <name val="Tahoma"/>
      <family val="2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8"/>
      <name val="Arial CE"/>
      <family val="2"/>
      <charset val="238"/>
    </font>
    <font>
      <sz val="8"/>
      <name val="Arial"/>
      <family val="2"/>
      <charset val="238"/>
    </font>
    <font>
      <sz val="8"/>
      <color indexed="8"/>
      <name val="Czcionka tekstu podstawowego"/>
      <family val="2"/>
      <charset val="238"/>
    </font>
    <font>
      <b/>
      <sz val="12"/>
      <name val="Calibri"/>
      <family val="2"/>
    </font>
    <font>
      <b/>
      <sz val="12"/>
      <name val="Tahoma"/>
      <family val="2"/>
    </font>
    <font>
      <b/>
      <sz val="10"/>
      <name val="Tahoma"/>
      <family val="2"/>
    </font>
    <font>
      <sz val="9"/>
      <name val="Tahoma"/>
      <family val="2"/>
    </font>
    <font>
      <b/>
      <sz val="7.5"/>
      <name val="Tahoma"/>
      <family val="2"/>
    </font>
    <font>
      <sz val="7.5"/>
      <name val="Tahoma"/>
      <family val="2"/>
      <charset val="238"/>
    </font>
    <font>
      <sz val="7.5"/>
      <name val="Tahoma"/>
      <family val="2"/>
    </font>
    <font>
      <sz val="8"/>
      <color rgb="FFFF0000"/>
      <name val="Tahoma"/>
      <family val="2"/>
    </font>
    <font>
      <b/>
      <sz val="8"/>
      <name val="Tahoma"/>
      <family val="2"/>
    </font>
    <font>
      <b/>
      <sz val="9"/>
      <name val="Tahoma"/>
      <family val="2"/>
      <charset val="23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3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47">
    <xf numFmtId="0" fontId="0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9" borderId="0" applyNumberFormat="0" applyBorder="0" applyAlignment="0" applyProtection="0"/>
    <xf numFmtId="0" fontId="11" fillId="7" borderId="1" applyNumberFormat="0" applyAlignment="0" applyProtection="0"/>
    <xf numFmtId="0" fontId="12" fillId="20" borderId="2" applyNumberFormat="0" applyAlignment="0" applyProtection="0"/>
    <xf numFmtId="0" fontId="13" fillId="4" borderId="0" applyNumberFormat="0" applyBorder="0" applyAlignment="0" applyProtection="0"/>
    <xf numFmtId="164" fontId="1" fillId="0" borderId="0" applyFont="0" applyFill="0" applyBorder="0" applyAlignment="0" applyProtection="0"/>
    <xf numFmtId="0" fontId="14" fillId="0" borderId="3" applyNumberFormat="0" applyFill="0" applyAlignment="0" applyProtection="0"/>
    <xf numFmtId="0" fontId="15" fillId="21" borderId="4" applyNumberFormat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8" fillId="0" borderId="7" applyNumberFormat="0" applyFill="0" applyAlignment="0" applyProtection="0"/>
    <xf numFmtId="0" fontId="18" fillId="0" borderId="0" applyNumberFormat="0" applyFill="0" applyBorder="0" applyAlignment="0" applyProtection="0"/>
    <xf numFmtId="0" fontId="19" fillId="22" borderId="0" applyNumberFormat="0" applyBorder="0" applyAlignment="0" applyProtection="0"/>
    <xf numFmtId="0" fontId="1" fillId="0" borderId="0"/>
    <xf numFmtId="0" fontId="9" fillId="0" borderId="0"/>
    <xf numFmtId="0" fontId="20" fillId="20" borderId="1" applyNumberFormat="0" applyAlignment="0" applyProtection="0"/>
    <xf numFmtId="0" fontId="21" fillId="0" borderId="8" applyNumberFormat="0" applyFill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9" fillId="23" borderId="9" applyNumberFormat="0" applyFont="0" applyAlignment="0" applyProtection="0"/>
    <xf numFmtId="44" fontId="1" fillId="0" borderId="0" applyFont="0" applyFill="0" applyBorder="0" applyAlignment="0" applyProtection="0"/>
    <xf numFmtId="0" fontId="25" fillId="3" borderId="0" applyNumberFormat="0" applyBorder="0" applyAlignment="0" applyProtection="0"/>
    <xf numFmtId="44" fontId="1" fillId="0" borderId="0" applyFont="0" applyFill="0" applyBorder="0" applyAlignment="0" applyProtection="0"/>
  </cellStyleXfs>
  <cellXfs count="113">
    <xf numFmtId="0" fontId="0" fillId="0" borderId="0" xfId="0"/>
    <xf numFmtId="0" fontId="2" fillId="0" borderId="10" xfId="0" applyFont="1" applyBorder="1" applyAlignment="1">
      <alignment horizontal="center" vertical="center"/>
    </xf>
    <xf numFmtId="0" fontId="3" fillId="0" borderId="0" xfId="0" applyFont="1"/>
    <xf numFmtId="0" fontId="4" fillId="0" borderId="0" xfId="0" applyFont="1"/>
    <xf numFmtId="0" fontId="5" fillId="0" borderId="0" xfId="0" applyFont="1"/>
    <xf numFmtId="0" fontId="0" fillId="0" borderId="10" xfId="0" applyBorder="1"/>
    <xf numFmtId="0" fontId="5" fillId="0" borderId="1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1" xfId="0" applyBorder="1"/>
    <xf numFmtId="0" fontId="5" fillId="0" borderId="12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6" fillId="0" borderId="0" xfId="36" applyFont="1"/>
    <xf numFmtId="0" fontId="6" fillId="0" borderId="0" xfId="36" applyFont="1" applyAlignment="1">
      <alignment horizontal="center" vertical="center"/>
    </xf>
    <xf numFmtId="0" fontId="6" fillId="0" borderId="0" xfId="36" applyFont="1" applyAlignment="1">
      <alignment vertical="center"/>
    </xf>
    <xf numFmtId="0" fontId="8" fillId="0" borderId="13" xfId="36" applyFont="1" applyBorder="1" applyAlignment="1">
      <alignment horizontal="center" vertical="center"/>
    </xf>
    <xf numFmtId="0" fontId="8" fillId="0" borderId="14" xfId="36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0" fontId="26" fillId="0" borderId="13" xfId="37" applyFont="1" applyBorder="1" applyAlignment="1">
      <alignment horizontal="left" vertical="center" wrapText="1"/>
    </xf>
    <xf numFmtId="0" fontId="26" fillId="0" borderId="15" xfId="37" applyFont="1" applyBorder="1" applyAlignment="1">
      <alignment vertical="center"/>
    </xf>
    <xf numFmtId="0" fontId="26" fillId="0" borderId="15" xfId="37" applyFont="1" applyBorder="1" applyAlignment="1">
      <alignment vertical="center" wrapText="1"/>
    </xf>
    <xf numFmtId="0" fontId="26" fillId="0" borderId="16" xfId="37" applyFont="1" applyBorder="1" applyAlignment="1">
      <alignment vertical="center"/>
    </xf>
    <xf numFmtId="0" fontId="26" fillId="0" borderId="10" xfId="37" applyFont="1" applyBorder="1" applyAlignment="1">
      <alignment horizontal="left" vertical="center" wrapText="1"/>
    </xf>
    <xf numFmtId="0" fontId="26" fillId="0" borderId="10" xfId="37" applyFont="1" applyBorder="1" applyAlignment="1">
      <alignment horizontal="center" vertical="center"/>
    </xf>
    <xf numFmtId="0" fontId="8" fillId="0" borderId="17" xfId="36" applyFont="1" applyBorder="1" applyAlignment="1">
      <alignment horizontal="center" vertical="center"/>
    </xf>
    <xf numFmtId="4" fontId="6" fillId="0" borderId="10" xfId="36" applyNumberFormat="1" applyFont="1" applyBorder="1" applyAlignment="1">
      <alignment horizontal="center" vertical="center"/>
    </xf>
    <xf numFmtId="4" fontId="6" fillId="0" borderId="10" xfId="36" applyNumberFormat="1" applyFont="1" applyBorder="1" applyAlignment="1">
      <alignment horizontal="center"/>
    </xf>
    <xf numFmtId="164" fontId="6" fillId="0" borderId="0" xfId="36" applyNumberFormat="1" applyFont="1"/>
    <xf numFmtId="164" fontId="6" fillId="0" borderId="10" xfId="36" applyNumberFormat="1" applyFont="1" applyBorder="1" applyAlignment="1">
      <alignment horizontal="center" vertical="center"/>
    </xf>
    <xf numFmtId="164" fontId="6" fillId="0" borderId="10" xfId="36" applyNumberFormat="1" applyFont="1" applyBorder="1" applyAlignment="1">
      <alignment horizontal="center"/>
    </xf>
    <xf numFmtId="10" fontId="6" fillId="0" borderId="10" xfId="36" applyNumberFormat="1" applyFont="1" applyBorder="1" applyAlignment="1">
      <alignment horizontal="center" vertical="center"/>
    </xf>
    <xf numFmtId="0" fontId="6" fillId="0" borderId="14" xfId="36" applyFont="1" applyBorder="1" applyAlignment="1">
      <alignment horizontal="center" vertical="center"/>
    </xf>
    <xf numFmtId="0" fontId="6" fillId="0" borderId="13" xfId="36" applyFont="1" applyBorder="1" applyAlignment="1">
      <alignment horizontal="center" vertical="center"/>
    </xf>
    <xf numFmtId="0" fontId="6" fillId="0" borderId="13" xfId="36" applyFont="1" applyBorder="1" applyAlignment="1">
      <alignment horizontal="center" vertical="center" wrapText="1"/>
    </xf>
    <xf numFmtId="0" fontId="6" fillId="0" borderId="10" xfId="36" applyFont="1" applyBorder="1" applyAlignment="1">
      <alignment horizontal="center" vertical="center" wrapText="1"/>
    </xf>
    <xf numFmtId="0" fontId="6" fillId="0" borderId="12" xfId="36" applyFont="1" applyBorder="1" applyAlignment="1">
      <alignment horizontal="center" vertical="center" wrapText="1"/>
    </xf>
    <xf numFmtId="0" fontId="6" fillId="0" borderId="18" xfId="36" applyFont="1" applyBorder="1"/>
    <xf numFmtId="0" fontId="6" fillId="0" borderId="0" xfId="36" applyFont="1" applyAlignment="1">
      <alignment horizontal="left" vertical="center"/>
    </xf>
    <xf numFmtId="0" fontId="6" fillId="0" borderId="10" xfId="36" applyFont="1" applyBorder="1" applyAlignment="1">
      <alignment horizontal="center" vertical="center"/>
    </xf>
    <xf numFmtId="0" fontId="6" fillId="0" borderId="10" xfId="36" applyFont="1" applyBorder="1"/>
    <xf numFmtId="10" fontId="28" fillId="0" borderId="0" xfId="37" quotePrefix="1" applyNumberFormat="1" applyFont="1"/>
    <xf numFmtId="164" fontId="28" fillId="0" borderId="0" xfId="37" applyNumberFormat="1" applyFont="1"/>
    <xf numFmtId="0" fontId="28" fillId="0" borderId="0" xfId="37" applyFont="1"/>
    <xf numFmtId="0" fontId="29" fillId="0" borderId="0" xfId="37" applyFont="1" applyAlignment="1">
      <alignment vertical="center"/>
    </xf>
    <xf numFmtId="0" fontId="30" fillId="0" borderId="0" xfId="36" applyFont="1" applyAlignment="1">
      <alignment vertical="center"/>
    </xf>
    <xf numFmtId="0" fontId="7" fillId="0" borderId="0" xfId="36" applyFont="1"/>
    <xf numFmtId="0" fontId="7" fillId="0" borderId="0" xfId="36" applyFont="1" applyAlignment="1">
      <alignment horizontal="center" vertical="center"/>
    </xf>
    <xf numFmtId="0" fontId="6" fillId="0" borderId="16" xfId="0" applyFont="1" applyBorder="1" applyAlignment="1">
      <alignment horizontal="center" vertical="center" wrapText="1"/>
    </xf>
    <xf numFmtId="165" fontId="6" fillId="0" borderId="13" xfId="28" applyNumberFormat="1" applyFont="1" applyBorder="1" applyAlignment="1">
      <alignment horizontal="center" vertical="center" wrapText="1"/>
    </xf>
    <xf numFmtId="165" fontId="6" fillId="0" borderId="16" xfId="28" applyNumberFormat="1" applyFont="1" applyBorder="1" applyAlignment="1">
      <alignment horizontal="center" vertical="center" wrapText="1"/>
    </xf>
    <xf numFmtId="0" fontId="32" fillId="0" borderId="0" xfId="36" applyFont="1"/>
    <xf numFmtId="0" fontId="31" fillId="0" borderId="0" xfId="36" applyFont="1" applyAlignment="1">
      <alignment vertical="center"/>
    </xf>
    <xf numFmtId="0" fontId="6" fillId="0" borderId="19" xfId="36" applyFont="1" applyBorder="1" applyAlignment="1">
      <alignment horizontal="center" vertical="center"/>
    </xf>
    <xf numFmtId="0" fontId="6" fillId="0" borderId="24" xfId="36" applyFont="1" applyBorder="1" applyAlignment="1">
      <alignment horizontal="center" vertical="center"/>
    </xf>
    <xf numFmtId="0" fontId="6" fillId="0" borderId="24" xfId="36" applyFont="1" applyBorder="1" applyAlignment="1">
      <alignment horizontal="center" vertical="center" wrapText="1"/>
    </xf>
    <xf numFmtId="0" fontId="6" fillId="0" borderId="25" xfId="36" applyFont="1" applyBorder="1" applyAlignment="1">
      <alignment horizontal="center" vertical="center" wrapText="1"/>
    </xf>
    <xf numFmtId="0" fontId="2" fillId="0" borderId="0" xfId="36" applyFont="1" applyAlignment="1">
      <alignment horizontal="center" vertical="center"/>
    </xf>
    <xf numFmtId="0" fontId="2" fillId="0" borderId="0" xfId="36" applyFont="1" applyAlignment="1">
      <alignment horizontal="left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26" xfId="36" applyFont="1" applyBorder="1" applyAlignment="1">
      <alignment horizontal="center" vertical="center" wrapText="1"/>
    </xf>
    <xf numFmtId="0" fontId="32" fillId="0" borderId="21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 wrapText="1"/>
    </xf>
    <xf numFmtId="164" fontId="6" fillId="0" borderId="25" xfId="46" applyNumberFormat="1" applyFont="1" applyFill="1" applyBorder="1" applyAlignment="1">
      <alignment horizontal="center" vertical="center"/>
    </xf>
    <xf numFmtId="164" fontId="6" fillId="0" borderId="25" xfId="36" applyNumberFormat="1" applyFont="1" applyBorder="1" applyAlignment="1">
      <alignment horizontal="left" vertical="center"/>
    </xf>
    <xf numFmtId="164" fontId="6" fillId="0" borderId="10" xfId="46" applyNumberFormat="1" applyFont="1" applyFill="1" applyBorder="1" applyAlignment="1">
      <alignment horizontal="center" vertical="center"/>
    </xf>
    <xf numFmtId="164" fontId="6" fillId="0" borderId="10" xfId="36" applyNumberFormat="1" applyFont="1" applyBorder="1" applyAlignment="1">
      <alignment horizontal="left" vertical="center"/>
    </xf>
    <xf numFmtId="0" fontId="6" fillId="0" borderId="0" xfId="36" applyFont="1" applyAlignment="1">
      <alignment horizontal="left" vertical="center" wrapText="1"/>
    </xf>
    <xf numFmtId="4" fontId="37" fillId="0" borderId="0" xfId="36" applyNumberFormat="1" applyFont="1" applyAlignment="1">
      <alignment horizontal="center" vertical="center"/>
    </xf>
    <xf numFmtId="164" fontId="37" fillId="0" borderId="23" xfId="46" applyNumberFormat="1" applyFont="1" applyFill="1" applyBorder="1" applyAlignment="1">
      <alignment horizontal="center" vertical="center"/>
    </xf>
    <xf numFmtId="4" fontId="6" fillId="0" borderId="0" xfId="36" applyNumberFormat="1" applyFont="1" applyAlignment="1">
      <alignment horizontal="center" vertical="center"/>
    </xf>
    <xf numFmtId="164" fontId="37" fillId="0" borderId="0" xfId="46" applyNumberFormat="1" applyFont="1" applyFill="1" applyBorder="1" applyAlignment="1">
      <alignment horizontal="center" vertical="center"/>
    </xf>
    <xf numFmtId="0" fontId="33" fillId="0" borderId="25" xfId="0" applyFont="1" applyBorder="1" applyAlignment="1">
      <alignment vertical="center" wrapText="1"/>
    </xf>
    <xf numFmtId="0" fontId="33" fillId="0" borderId="10" xfId="0" applyFont="1" applyBorder="1" applyAlignment="1">
      <alignment vertical="center" wrapText="1"/>
    </xf>
    <xf numFmtId="0" fontId="33" fillId="0" borderId="27" xfId="0" applyFont="1" applyBorder="1" applyAlignment="1">
      <alignment vertical="center" wrapText="1"/>
    </xf>
    <xf numFmtId="0" fontId="8" fillId="0" borderId="28" xfId="36" applyFont="1" applyBorder="1" applyAlignment="1">
      <alignment horizontal="center" vertical="center"/>
    </xf>
    <xf numFmtId="9" fontId="6" fillId="0" borderId="25" xfId="46" applyNumberFormat="1" applyFont="1" applyFill="1" applyBorder="1" applyAlignment="1">
      <alignment horizontal="center" vertical="center"/>
    </xf>
    <xf numFmtId="0" fontId="6" fillId="0" borderId="20" xfId="36" applyFont="1" applyBorder="1" applyAlignment="1">
      <alignment horizontal="left" vertical="center"/>
    </xf>
    <xf numFmtId="9" fontId="6" fillId="0" borderId="10" xfId="46" applyNumberFormat="1" applyFont="1" applyFill="1" applyBorder="1" applyAlignment="1">
      <alignment horizontal="center" vertical="center"/>
    </xf>
    <xf numFmtId="0" fontId="6" fillId="0" borderId="29" xfId="36" applyFont="1" applyBorder="1" applyAlignment="1">
      <alignment horizontal="left" vertical="center"/>
    </xf>
    <xf numFmtId="0" fontId="6" fillId="0" borderId="0" xfId="36" quotePrefix="1" applyFont="1"/>
    <xf numFmtId="0" fontId="33" fillId="0" borderId="13" xfId="0" applyFont="1" applyBorder="1" applyAlignment="1">
      <alignment vertical="center" wrapText="1"/>
    </xf>
    <xf numFmtId="164" fontId="6" fillId="0" borderId="13" xfId="36" applyNumberFormat="1" applyFont="1" applyBorder="1" applyAlignment="1">
      <alignment horizontal="left" vertical="center"/>
    </xf>
    <xf numFmtId="0" fontId="6" fillId="0" borderId="28" xfId="36" applyFont="1" applyBorder="1" applyAlignment="1">
      <alignment horizontal="left" vertical="center"/>
    </xf>
    <xf numFmtId="0" fontId="6" fillId="0" borderId="10" xfId="36" applyFont="1" applyBorder="1" applyAlignment="1">
      <alignment horizontal="left" vertical="center"/>
    </xf>
    <xf numFmtId="164" fontId="6" fillId="0" borderId="16" xfId="46" applyNumberFormat="1" applyFont="1" applyFill="1" applyBorder="1" applyAlignment="1">
      <alignment horizontal="center" vertical="center"/>
    </xf>
    <xf numFmtId="9" fontId="6" fillId="0" borderId="16" xfId="46" applyNumberFormat="1" applyFont="1" applyFill="1" applyBorder="1" applyAlignment="1">
      <alignment horizontal="center" vertical="center"/>
    </xf>
    <xf numFmtId="0" fontId="32" fillId="0" borderId="22" xfId="0" applyFont="1" applyBorder="1" applyAlignment="1">
      <alignment horizontal="center" vertical="center"/>
    </xf>
    <xf numFmtId="0" fontId="33" fillId="0" borderId="16" xfId="0" applyFont="1" applyBorder="1" applyAlignment="1">
      <alignment vertical="center" wrapText="1"/>
    </xf>
    <xf numFmtId="164" fontId="6" fillId="0" borderId="16" xfId="36" applyNumberFormat="1" applyFont="1" applyBorder="1" applyAlignment="1">
      <alignment horizontal="left" vertical="center"/>
    </xf>
    <xf numFmtId="0" fontId="6" fillId="0" borderId="30" xfId="36" applyFont="1" applyBorder="1" applyAlignment="1">
      <alignment horizontal="left" vertical="center"/>
    </xf>
    <xf numFmtId="3" fontId="36" fillId="0" borderId="0" xfId="36" applyNumberFormat="1" applyFont="1" applyAlignment="1">
      <alignment horizontal="center" vertical="center"/>
    </xf>
    <xf numFmtId="165" fontId="6" fillId="0" borderId="25" xfId="28" applyNumberFormat="1" applyFont="1" applyBorder="1" applyAlignment="1">
      <alignment horizontal="center" vertical="center" wrapText="1"/>
    </xf>
    <xf numFmtId="165" fontId="6" fillId="0" borderId="10" xfId="28" applyNumberFormat="1" applyFont="1" applyBorder="1" applyAlignment="1">
      <alignment horizontal="center" vertical="center" wrapText="1"/>
    </xf>
    <xf numFmtId="164" fontId="6" fillId="0" borderId="13" xfId="36" applyNumberFormat="1" applyFont="1" applyBorder="1" applyAlignment="1">
      <alignment horizontal="center" vertical="center"/>
    </xf>
    <xf numFmtId="164" fontId="6" fillId="0" borderId="15" xfId="36" applyNumberFormat="1" applyFont="1" applyBorder="1" applyAlignment="1">
      <alignment horizontal="center" vertical="center"/>
    </xf>
    <xf numFmtId="164" fontId="6" fillId="0" borderId="16" xfId="36" applyNumberFormat="1" applyFont="1" applyBorder="1" applyAlignment="1">
      <alignment horizontal="center" vertical="center"/>
    </xf>
    <xf numFmtId="0" fontId="6" fillId="0" borderId="13" xfId="36" applyFont="1" applyBorder="1" applyAlignment="1">
      <alignment horizontal="center" vertical="center"/>
    </xf>
    <xf numFmtId="0" fontId="6" fillId="0" borderId="15" xfId="36" applyFont="1" applyBorder="1" applyAlignment="1">
      <alignment horizontal="center" vertical="center"/>
    </xf>
    <xf numFmtId="0" fontId="6" fillId="0" borderId="16" xfId="36" applyFont="1" applyBorder="1" applyAlignment="1">
      <alignment horizontal="center" vertical="center"/>
    </xf>
    <xf numFmtId="164" fontId="6" fillId="0" borderId="13" xfId="44" applyNumberFormat="1" applyFont="1" applyFill="1" applyBorder="1" applyAlignment="1">
      <alignment horizontal="center" vertical="center"/>
    </xf>
    <xf numFmtId="164" fontId="6" fillId="0" borderId="15" xfId="44" applyNumberFormat="1" applyFont="1" applyFill="1" applyBorder="1" applyAlignment="1">
      <alignment horizontal="center" vertical="center"/>
    </xf>
    <xf numFmtId="164" fontId="6" fillId="0" borderId="16" xfId="44" applyNumberFormat="1" applyFont="1" applyFill="1" applyBorder="1" applyAlignment="1">
      <alignment horizontal="center" vertical="center"/>
    </xf>
    <xf numFmtId="9" fontId="6" fillId="0" borderId="13" xfId="44" applyNumberFormat="1" applyFont="1" applyFill="1" applyBorder="1" applyAlignment="1">
      <alignment horizontal="center" vertical="center"/>
    </xf>
    <xf numFmtId="9" fontId="6" fillId="0" borderId="15" xfId="44" applyNumberFormat="1" applyFont="1" applyFill="1" applyBorder="1" applyAlignment="1">
      <alignment horizontal="center" vertical="center"/>
    </xf>
    <xf numFmtId="9" fontId="6" fillId="0" borderId="16" xfId="44" applyNumberFormat="1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165" fontId="6" fillId="0" borderId="13" xfId="28" applyNumberFormat="1" applyFont="1" applyBorder="1" applyAlignment="1">
      <alignment horizontal="center" vertical="center" wrapText="1"/>
    </xf>
    <xf numFmtId="165" fontId="6" fillId="0" borderId="15" xfId="28" applyNumberFormat="1" applyFont="1" applyBorder="1" applyAlignment="1">
      <alignment horizontal="center" vertical="center" wrapText="1"/>
    </xf>
    <xf numFmtId="165" fontId="6" fillId="0" borderId="16" xfId="28" applyNumberFormat="1" applyFont="1" applyBorder="1" applyAlignment="1">
      <alignment horizontal="center" vertical="center" wrapText="1"/>
    </xf>
    <xf numFmtId="0" fontId="6" fillId="0" borderId="0" xfId="36" applyFont="1" applyBorder="1"/>
    <xf numFmtId="0" fontId="38" fillId="0" borderId="0" xfId="36" applyFont="1"/>
  </cellXfs>
  <cellStyles count="47">
    <cellStyle name="20% - akcent 1" xfId="1" xr:uid="{00000000-0005-0000-0000-000000000000}"/>
    <cellStyle name="20% - akcent 2" xfId="2" xr:uid="{00000000-0005-0000-0000-000001000000}"/>
    <cellStyle name="20% - akcent 3" xfId="3" xr:uid="{00000000-0005-0000-0000-000002000000}"/>
    <cellStyle name="20% - akcent 4" xfId="4" xr:uid="{00000000-0005-0000-0000-000003000000}"/>
    <cellStyle name="20% - akcent 5" xfId="5" xr:uid="{00000000-0005-0000-0000-000004000000}"/>
    <cellStyle name="20% - akcent 6" xfId="6" xr:uid="{00000000-0005-0000-0000-000005000000}"/>
    <cellStyle name="40% - akcent 1" xfId="7" xr:uid="{00000000-0005-0000-0000-000006000000}"/>
    <cellStyle name="40% - akcent 2" xfId="8" xr:uid="{00000000-0005-0000-0000-000007000000}"/>
    <cellStyle name="40% - akcent 3" xfId="9" xr:uid="{00000000-0005-0000-0000-000008000000}"/>
    <cellStyle name="40% - akcent 4" xfId="10" xr:uid="{00000000-0005-0000-0000-000009000000}"/>
    <cellStyle name="40% - akcent 5" xfId="11" xr:uid="{00000000-0005-0000-0000-00000A000000}"/>
    <cellStyle name="40% - akcent 6" xfId="12" xr:uid="{00000000-0005-0000-0000-00000B000000}"/>
    <cellStyle name="60% - akcent 1" xfId="13" xr:uid="{00000000-0005-0000-0000-00000C000000}"/>
    <cellStyle name="60% - akcent 2" xfId="14" xr:uid="{00000000-0005-0000-0000-00000D000000}"/>
    <cellStyle name="60% - akcent 3" xfId="15" xr:uid="{00000000-0005-0000-0000-00000E000000}"/>
    <cellStyle name="60% - akcent 4" xfId="16" xr:uid="{00000000-0005-0000-0000-00000F000000}"/>
    <cellStyle name="60% - akcent 5" xfId="17" xr:uid="{00000000-0005-0000-0000-000010000000}"/>
    <cellStyle name="60% - akcent 6" xfId="18" xr:uid="{00000000-0005-0000-0000-000011000000}"/>
    <cellStyle name="Akcent 1" xfId="19" builtinId="29" customBuiltin="1"/>
    <cellStyle name="Akcent 2" xfId="20" builtinId="33" customBuiltin="1"/>
    <cellStyle name="Akcent 3" xfId="21" builtinId="37" customBuiltin="1"/>
    <cellStyle name="Akcent 4" xfId="22" builtinId="41" customBuiltin="1"/>
    <cellStyle name="Akcent 5" xfId="23" builtinId="45" customBuiltin="1"/>
    <cellStyle name="Akcent 6" xfId="24" builtinId="49" customBuiltin="1"/>
    <cellStyle name="Dane wejściowe" xfId="25" builtinId="20" customBuiltin="1"/>
    <cellStyle name="Dane wyjściowe" xfId="26" builtinId="21" customBuiltin="1"/>
    <cellStyle name="Dobre" xfId="27" xr:uid="{00000000-0005-0000-0000-00001A000000}"/>
    <cellStyle name="Dziesiętny" xfId="28" builtinId="3"/>
    <cellStyle name="Komórka połączona" xfId="29" builtinId="24" customBuiltin="1"/>
    <cellStyle name="Komórka zaznaczona" xfId="30" builtinId="23" customBuiltin="1"/>
    <cellStyle name="Nagłówek 1" xfId="31" builtinId="16" customBuiltin="1"/>
    <cellStyle name="Nagłówek 2" xfId="32" builtinId="17" customBuiltin="1"/>
    <cellStyle name="Nagłówek 3" xfId="33" builtinId="18" customBuiltin="1"/>
    <cellStyle name="Nagłówek 4" xfId="34" builtinId="19" customBuiltin="1"/>
    <cellStyle name="Neutralne" xfId="35" xr:uid="{00000000-0005-0000-0000-000022000000}"/>
    <cellStyle name="Normalny" xfId="0" builtinId="0"/>
    <cellStyle name="Normalny_Formularz asort.-cenowy" xfId="36" xr:uid="{00000000-0005-0000-0000-000024000000}"/>
    <cellStyle name="Normalny_Formularz asortymentowo-cenowy_7" xfId="37" xr:uid="{00000000-0005-0000-0000-000025000000}"/>
    <cellStyle name="Obliczenia" xfId="38" builtinId="22" customBuiltin="1"/>
    <cellStyle name="Suma" xfId="39" builtinId="25" customBuiltin="1"/>
    <cellStyle name="Tekst objaśnienia" xfId="40" builtinId="53" customBuiltin="1"/>
    <cellStyle name="Tekst ostrzeżenia" xfId="41" builtinId="11" customBuiltin="1"/>
    <cellStyle name="Tytuł" xfId="42" builtinId="15" customBuiltin="1"/>
    <cellStyle name="Uwaga" xfId="43" builtinId="10" customBuiltin="1"/>
    <cellStyle name="Walutowy" xfId="44" builtinId="4"/>
    <cellStyle name="Walutowy 2" xfId="46" xr:uid="{5BD450B4-C6D2-4EB7-8B63-84F604D8D993}"/>
    <cellStyle name="Złe" xfId="45" xr:uid="{00000000-0005-0000-0000-00002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4"/>
  <sheetViews>
    <sheetView tabSelected="1" zoomScaleNormal="100" zoomScaleSheetLayoutView="85" workbookViewId="0">
      <pane ySplit="12" topLeftCell="A13" activePane="bottomLeft" state="frozen"/>
      <selection activeCell="B12" sqref="B12"/>
      <selection pane="bottomLeft" activeCell="B13" sqref="B13"/>
    </sheetView>
  </sheetViews>
  <sheetFormatPr defaultRowHeight="10.5"/>
  <cols>
    <col min="1" max="1" width="3.7109375" style="11" customWidth="1"/>
    <col min="2" max="2" width="43.7109375" style="11" customWidth="1"/>
    <col min="3" max="3" width="4.7109375" style="11" customWidth="1"/>
    <col min="4" max="4" width="6.7109375" style="12" customWidth="1"/>
    <col min="5" max="5" width="10.7109375" style="11" customWidth="1"/>
    <col min="6" max="6" width="13.7109375" style="11" customWidth="1"/>
    <col min="7" max="7" width="6.42578125" style="11" customWidth="1"/>
    <col min="8" max="8" width="12.7109375" style="11" customWidth="1"/>
    <col min="9" max="9" width="14.5703125" style="11" customWidth="1"/>
    <col min="10" max="10" width="14.7109375" style="11" customWidth="1"/>
    <col min="11" max="11" width="14.7109375" style="35" customWidth="1"/>
    <col min="12" max="16384" width="9.140625" style="11"/>
  </cols>
  <sheetData>
    <row r="1" spans="1:11" ht="11.25">
      <c r="B1" s="112" t="s">
        <v>74</v>
      </c>
      <c r="K1" s="111"/>
    </row>
    <row r="2" spans="1:11" ht="12" customHeight="1">
      <c r="A2" s="13" t="s">
        <v>21</v>
      </c>
      <c r="K2" s="11"/>
    </row>
    <row r="3" spans="1:11" ht="12" customHeight="1">
      <c r="A3" s="13" t="s">
        <v>22</v>
      </c>
      <c r="K3" s="11"/>
    </row>
    <row r="4" spans="1:11" ht="12" customHeight="1">
      <c r="A4" s="13" t="s">
        <v>23</v>
      </c>
      <c r="K4" s="11"/>
    </row>
    <row r="5" spans="1:11" ht="12" customHeight="1">
      <c r="A5" s="13" t="s">
        <v>28</v>
      </c>
      <c r="K5" s="11"/>
    </row>
    <row r="6" spans="1:11" ht="12" customHeight="1">
      <c r="A6" s="13" t="s">
        <v>27</v>
      </c>
      <c r="K6" s="11"/>
    </row>
    <row r="7" spans="1:11" ht="12" customHeight="1">
      <c r="A7" s="13" t="s">
        <v>3</v>
      </c>
      <c r="K7" s="11"/>
    </row>
    <row r="8" spans="1:11" ht="14.1" customHeight="1">
      <c r="A8" s="13" t="s">
        <v>30</v>
      </c>
      <c r="K8" s="11"/>
    </row>
    <row r="9" spans="1:11" ht="14.1" customHeight="1">
      <c r="A9" s="13"/>
      <c r="K9" s="11"/>
    </row>
    <row r="10" spans="1:11" s="44" customFormat="1" ht="15" customHeight="1">
      <c r="A10" s="42" t="s">
        <v>64</v>
      </c>
      <c r="B10" s="43"/>
      <c r="D10" s="45"/>
    </row>
    <row r="11" spans="1:11" ht="21.95" customHeight="1">
      <c r="A11" s="30" t="s">
        <v>4</v>
      </c>
      <c r="B11" s="31" t="s">
        <v>24</v>
      </c>
      <c r="C11" s="32" t="s">
        <v>25</v>
      </c>
      <c r="D11" s="31" t="s">
        <v>6</v>
      </c>
      <c r="E11" s="32" t="s">
        <v>11</v>
      </c>
      <c r="F11" s="32" t="s">
        <v>0</v>
      </c>
      <c r="G11" s="32" t="s">
        <v>26</v>
      </c>
      <c r="H11" s="32" t="s">
        <v>1</v>
      </c>
      <c r="I11" s="33" t="s">
        <v>2</v>
      </c>
      <c r="J11" s="34" t="s">
        <v>14</v>
      </c>
      <c r="K11" s="16" t="s">
        <v>29</v>
      </c>
    </row>
    <row r="12" spans="1:11" s="12" customFormat="1">
      <c r="A12" s="15">
        <v>1</v>
      </c>
      <c r="B12" s="14">
        <v>2</v>
      </c>
      <c r="C12" s="14">
        <v>3</v>
      </c>
      <c r="D12" s="14">
        <v>4</v>
      </c>
      <c r="E12" s="14">
        <v>5</v>
      </c>
      <c r="F12" s="14">
        <v>6</v>
      </c>
      <c r="G12" s="14">
        <v>7</v>
      </c>
      <c r="H12" s="14">
        <v>8</v>
      </c>
      <c r="I12" s="14">
        <v>9</v>
      </c>
      <c r="J12" s="23">
        <v>10</v>
      </c>
      <c r="K12" s="14">
        <v>11</v>
      </c>
    </row>
    <row r="13" spans="1:11" s="36" customFormat="1" ht="45.75" customHeight="1">
      <c r="A13" s="104">
        <v>1</v>
      </c>
      <c r="B13" s="17" t="s">
        <v>31</v>
      </c>
      <c r="C13" s="105" t="s">
        <v>54</v>
      </c>
      <c r="D13" s="108">
        <v>600</v>
      </c>
      <c r="E13" s="98"/>
      <c r="F13" s="98">
        <f>D13*E13</f>
        <v>0</v>
      </c>
      <c r="G13" s="101"/>
      <c r="H13" s="98">
        <f>F13*G13</f>
        <v>0</v>
      </c>
      <c r="I13" s="92">
        <f>F13+H13</f>
        <v>0</v>
      </c>
      <c r="J13" s="92"/>
      <c r="K13" s="95"/>
    </row>
    <row r="14" spans="1:11" s="36" customFormat="1" ht="15" customHeight="1">
      <c r="A14" s="104"/>
      <c r="B14" s="18" t="s">
        <v>60</v>
      </c>
      <c r="C14" s="106"/>
      <c r="D14" s="109"/>
      <c r="E14" s="99"/>
      <c r="F14" s="99"/>
      <c r="G14" s="102"/>
      <c r="H14" s="99"/>
      <c r="I14" s="93"/>
      <c r="J14" s="93"/>
      <c r="K14" s="96"/>
    </row>
    <row r="15" spans="1:11" s="36" customFormat="1" ht="9.75" customHeight="1">
      <c r="A15" s="104"/>
      <c r="B15" s="18" t="s">
        <v>59</v>
      </c>
      <c r="C15" s="106"/>
      <c r="D15" s="109"/>
      <c r="E15" s="99"/>
      <c r="F15" s="99"/>
      <c r="G15" s="102"/>
      <c r="H15" s="99"/>
      <c r="I15" s="93"/>
      <c r="J15" s="93"/>
      <c r="K15" s="96"/>
    </row>
    <row r="16" spans="1:11" ht="19.5" customHeight="1">
      <c r="A16" s="104"/>
      <c r="B16" s="18" t="s">
        <v>33</v>
      </c>
      <c r="C16" s="106"/>
      <c r="D16" s="109"/>
      <c r="E16" s="99"/>
      <c r="F16" s="99"/>
      <c r="G16" s="102"/>
      <c r="H16" s="99"/>
      <c r="I16" s="93"/>
      <c r="J16" s="93"/>
      <c r="K16" s="96"/>
    </row>
    <row r="17" spans="1:11" ht="11.25">
      <c r="A17" s="104"/>
      <c r="B17" s="18" t="s">
        <v>34</v>
      </c>
      <c r="C17" s="106"/>
      <c r="D17" s="109"/>
      <c r="E17" s="99"/>
      <c r="F17" s="99"/>
      <c r="G17" s="102"/>
      <c r="H17" s="99"/>
      <c r="I17" s="93"/>
      <c r="J17" s="93"/>
      <c r="K17" s="96"/>
    </row>
    <row r="18" spans="1:11" ht="11.25">
      <c r="A18" s="104"/>
      <c r="B18" s="18" t="s">
        <v>35</v>
      </c>
      <c r="C18" s="106"/>
      <c r="D18" s="109"/>
      <c r="E18" s="99"/>
      <c r="F18" s="99"/>
      <c r="G18" s="102"/>
      <c r="H18" s="99"/>
      <c r="I18" s="93"/>
      <c r="J18" s="93"/>
      <c r="K18" s="96"/>
    </row>
    <row r="19" spans="1:11" ht="22.5" customHeight="1">
      <c r="A19" s="104"/>
      <c r="B19" s="19" t="s">
        <v>36</v>
      </c>
      <c r="C19" s="106"/>
      <c r="D19" s="109"/>
      <c r="E19" s="99"/>
      <c r="F19" s="99"/>
      <c r="G19" s="102"/>
      <c r="H19" s="99"/>
      <c r="I19" s="93"/>
      <c r="J19" s="93"/>
      <c r="K19" s="96"/>
    </row>
    <row r="20" spans="1:11" ht="11.25">
      <c r="A20" s="104"/>
      <c r="B20" s="18" t="s">
        <v>55</v>
      </c>
      <c r="C20" s="106"/>
      <c r="D20" s="109"/>
      <c r="E20" s="99"/>
      <c r="F20" s="99"/>
      <c r="G20" s="102"/>
      <c r="H20" s="99"/>
      <c r="I20" s="93"/>
      <c r="J20" s="93"/>
      <c r="K20" s="96"/>
    </row>
    <row r="21" spans="1:11" ht="11.25">
      <c r="A21" s="104"/>
      <c r="B21" s="18" t="s">
        <v>37</v>
      </c>
      <c r="C21" s="106"/>
      <c r="D21" s="109"/>
      <c r="E21" s="99"/>
      <c r="F21" s="99"/>
      <c r="G21" s="102"/>
      <c r="H21" s="99"/>
      <c r="I21" s="93"/>
      <c r="J21" s="93"/>
      <c r="K21" s="96"/>
    </row>
    <row r="22" spans="1:11" ht="11.25">
      <c r="A22" s="104"/>
      <c r="B22" s="18" t="s">
        <v>38</v>
      </c>
      <c r="C22" s="106"/>
      <c r="D22" s="109"/>
      <c r="E22" s="99"/>
      <c r="F22" s="99"/>
      <c r="G22" s="102"/>
      <c r="H22" s="99"/>
      <c r="I22" s="93"/>
      <c r="J22" s="93"/>
      <c r="K22" s="96"/>
    </row>
    <row r="23" spans="1:11" ht="11.25">
      <c r="A23" s="104"/>
      <c r="B23" s="18" t="s">
        <v>39</v>
      </c>
      <c r="C23" s="106"/>
      <c r="D23" s="109"/>
      <c r="E23" s="99"/>
      <c r="F23" s="99"/>
      <c r="G23" s="102"/>
      <c r="H23" s="99"/>
      <c r="I23" s="93"/>
      <c r="J23" s="93"/>
      <c r="K23" s="96"/>
    </row>
    <row r="24" spans="1:11" ht="11.25">
      <c r="A24" s="104"/>
      <c r="B24" s="18" t="s">
        <v>40</v>
      </c>
      <c r="C24" s="106"/>
      <c r="D24" s="109"/>
      <c r="E24" s="99"/>
      <c r="F24" s="99"/>
      <c r="G24" s="102"/>
      <c r="H24" s="99"/>
      <c r="I24" s="93"/>
      <c r="J24" s="93"/>
      <c r="K24" s="96"/>
    </row>
    <row r="25" spans="1:11" ht="11.25">
      <c r="A25" s="104"/>
      <c r="B25" s="18" t="s">
        <v>58</v>
      </c>
      <c r="C25" s="106"/>
      <c r="D25" s="109"/>
      <c r="E25" s="99"/>
      <c r="F25" s="99"/>
      <c r="G25" s="102"/>
      <c r="H25" s="99"/>
      <c r="I25" s="93"/>
      <c r="J25" s="93"/>
      <c r="K25" s="96"/>
    </row>
    <row r="26" spans="1:11" ht="11.25">
      <c r="A26" s="104"/>
      <c r="B26" s="18" t="s">
        <v>41</v>
      </c>
      <c r="C26" s="106"/>
      <c r="D26" s="109"/>
      <c r="E26" s="99"/>
      <c r="F26" s="99"/>
      <c r="G26" s="102"/>
      <c r="H26" s="99"/>
      <c r="I26" s="93"/>
      <c r="J26" s="93"/>
      <c r="K26" s="96"/>
    </row>
    <row r="27" spans="1:11" ht="11.25">
      <c r="A27" s="104"/>
      <c r="B27" s="18" t="s">
        <v>42</v>
      </c>
      <c r="C27" s="106"/>
      <c r="D27" s="109"/>
      <c r="E27" s="99"/>
      <c r="F27" s="99"/>
      <c r="G27" s="102"/>
      <c r="H27" s="99"/>
      <c r="I27" s="93"/>
      <c r="J27" s="93"/>
      <c r="K27" s="96"/>
    </row>
    <row r="28" spans="1:11" ht="11.25">
      <c r="A28" s="104"/>
      <c r="B28" s="18" t="s">
        <v>43</v>
      </c>
      <c r="C28" s="106"/>
      <c r="D28" s="109"/>
      <c r="E28" s="99"/>
      <c r="F28" s="99"/>
      <c r="G28" s="102"/>
      <c r="H28" s="99"/>
      <c r="I28" s="93"/>
      <c r="J28" s="93"/>
      <c r="K28" s="96"/>
    </row>
    <row r="29" spans="1:11" ht="11.25">
      <c r="A29" s="104"/>
      <c r="B29" s="18" t="s">
        <v>44</v>
      </c>
      <c r="C29" s="106"/>
      <c r="D29" s="109"/>
      <c r="E29" s="99"/>
      <c r="F29" s="99"/>
      <c r="G29" s="102"/>
      <c r="H29" s="99"/>
      <c r="I29" s="93"/>
      <c r="J29" s="93"/>
      <c r="K29" s="96"/>
    </row>
    <row r="30" spans="1:11" ht="11.25">
      <c r="A30" s="104"/>
      <c r="B30" s="18" t="s">
        <v>45</v>
      </c>
      <c r="C30" s="106"/>
      <c r="D30" s="109"/>
      <c r="E30" s="99"/>
      <c r="F30" s="99"/>
      <c r="G30" s="102"/>
      <c r="H30" s="99"/>
      <c r="I30" s="93"/>
      <c r="J30" s="93"/>
      <c r="K30" s="96"/>
    </row>
    <row r="31" spans="1:11" ht="11.25">
      <c r="A31" s="104"/>
      <c r="B31" s="18" t="s">
        <v>46</v>
      </c>
      <c r="C31" s="106"/>
      <c r="D31" s="109"/>
      <c r="E31" s="99"/>
      <c r="F31" s="99"/>
      <c r="G31" s="102"/>
      <c r="H31" s="99"/>
      <c r="I31" s="93"/>
      <c r="J31" s="93"/>
      <c r="K31" s="96"/>
    </row>
    <row r="32" spans="1:11" ht="11.25">
      <c r="A32" s="104"/>
      <c r="B32" s="18" t="s">
        <v>47</v>
      </c>
      <c r="C32" s="106"/>
      <c r="D32" s="109"/>
      <c r="E32" s="99"/>
      <c r="F32" s="99"/>
      <c r="G32" s="102"/>
      <c r="H32" s="99"/>
      <c r="I32" s="93"/>
      <c r="J32" s="93"/>
      <c r="K32" s="96"/>
    </row>
    <row r="33" spans="1:11" ht="11.25">
      <c r="A33" s="104"/>
      <c r="B33" s="18" t="s">
        <v>53</v>
      </c>
      <c r="C33" s="106"/>
      <c r="D33" s="109"/>
      <c r="E33" s="99"/>
      <c r="F33" s="99"/>
      <c r="G33" s="102"/>
      <c r="H33" s="99"/>
      <c r="I33" s="93"/>
      <c r="J33" s="93"/>
      <c r="K33" s="96"/>
    </row>
    <row r="34" spans="1:11" ht="11.25">
      <c r="A34" s="104"/>
      <c r="B34" s="18" t="s">
        <v>48</v>
      </c>
      <c r="C34" s="106"/>
      <c r="D34" s="109"/>
      <c r="E34" s="99"/>
      <c r="F34" s="99"/>
      <c r="G34" s="102"/>
      <c r="H34" s="99"/>
      <c r="I34" s="93"/>
      <c r="J34" s="93"/>
      <c r="K34" s="96"/>
    </row>
    <row r="35" spans="1:11" ht="11.25">
      <c r="A35" s="104"/>
      <c r="B35" s="18" t="s">
        <v>49</v>
      </c>
      <c r="C35" s="106"/>
      <c r="D35" s="109"/>
      <c r="E35" s="99"/>
      <c r="F35" s="99"/>
      <c r="G35" s="102"/>
      <c r="H35" s="99"/>
      <c r="I35" s="93"/>
      <c r="J35" s="93"/>
      <c r="K35" s="96"/>
    </row>
    <row r="36" spans="1:11" ht="11.25">
      <c r="A36" s="104"/>
      <c r="B36" s="18" t="s">
        <v>50</v>
      </c>
      <c r="C36" s="106"/>
      <c r="D36" s="109"/>
      <c r="E36" s="99"/>
      <c r="F36" s="99"/>
      <c r="G36" s="102"/>
      <c r="H36" s="99"/>
      <c r="I36" s="93"/>
      <c r="J36" s="93"/>
      <c r="K36" s="96"/>
    </row>
    <row r="37" spans="1:11" ht="11.25">
      <c r="A37" s="104"/>
      <c r="B37" s="18" t="s">
        <v>56</v>
      </c>
      <c r="C37" s="106"/>
      <c r="D37" s="109"/>
      <c r="E37" s="99"/>
      <c r="F37" s="99"/>
      <c r="G37" s="102"/>
      <c r="H37" s="99"/>
      <c r="I37" s="93"/>
      <c r="J37" s="93"/>
      <c r="K37" s="96"/>
    </row>
    <row r="38" spans="1:11" ht="11.25">
      <c r="A38" s="104"/>
      <c r="B38" s="20" t="s">
        <v>57</v>
      </c>
      <c r="C38" s="107"/>
      <c r="D38" s="110"/>
      <c r="E38" s="100"/>
      <c r="F38" s="100"/>
      <c r="G38" s="103"/>
      <c r="H38" s="100"/>
      <c r="I38" s="94"/>
      <c r="J38" s="94"/>
      <c r="K38" s="97"/>
    </row>
    <row r="39" spans="1:11" ht="22.5">
      <c r="A39" s="37">
        <v>2</v>
      </c>
      <c r="B39" s="21" t="s">
        <v>61</v>
      </c>
      <c r="C39" s="22" t="s">
        <v>51</v>
      </c>
      <c r="D39" s="22">
        <v>8</v>
      </c>
      <c r="E39" s="24"/>
      <c r="F39" s="27">
        <f>D39*E39</f>
        <v>0</v>
      </c>
      <c r="G39" s="29"/>
      <c r="H39" s="27">
        <f>F39*G39</f>
        <v>0</v>
      </c>
      <c r="I39" s="27">
        <f>F39+H39</f>
        <v>0</v>
      </c>
      <c r="J39" s="38"/>
      <c r="K39" s="38"/>
    </row>
    <row r="40" spans="1:11" ht="20.25" customHeight="1">
      <c r="E40" s="25" t="s">
        <v>52</v>
      </c>
      <c r="F40" s="28">
        <f>SUM(F13:F39)</f>
        <v>0</v>
      </c>
      <c r="G40" s="25" t="s">
        <v>32</v>
      </c>
      <c r="H40" s="28">
        <f>SUM(H13:H39)</f>
        <v>0</v>
      </c>
      <c r="I40" s="28">
        <f>SUM(I13:I39)</f>
        <v>0</v>
      </c>
    </row>
    <row r="42" spans="1:11" ht="11.25">
      <c r="E42" s="39"/>
      <c r="F42" s="40"/>
      <c r="G42" s="41"/>
      <c r="H42" s="41"/>
      <c r="I42" s="40"/>
    </row>
    <row r="44" spans="1:11">
      <c r="B44" s="11" t="s">
        <v>62</v>
      </c>
      <c r="F44" s="26"/>
      <c r="H44" s="11" t="s">
        <v>63</v>
      </c>
    </row>
  </sheetData>
  <mergeCells count="10">
    <mergeCell ref="A13:A38"/>
    <mergeCell ref="E13:E38"/>
    <mergeCell ref="C13:C38"/>
    <mergeCell ref="D13:D38"/>
    <mergeCell ref="H13:H38"/>
    <mergeCell ref="I13:I38"/>
    <mergeCell ref="J13:J38"/>
    <mergeCell ref="K13:K38"/>
    <mergeCell ref="F13:F38"/>
    <mergeCell ref="G13:G38"/>
  </mergeCells>
  <phoneticPr fontId="1" type="noConversion"/>
  <printOptions horizontalCentered="1"/>
  <pageMargins left="0" right="0" top="0.59055118110236227" bottom="0.59055118110236227" header="0.31496062992125984" footer="0.31496062992125984"/>
  <pageSetup paperSize="9" fitToHeight="0" orientation="landscape" r:id="rId1"/>
  <headerFooter alignWithMargins="0">
    <oddHeader>&amp;C&amp;"Franklin Gothic Medium,Normalny Pogrubiony"&amp;11FORMULARZ ASORTYMENTOWO-CENOWY</oddHeader>
    <oddFooter>Strona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8B6917-F41F-400C-B2FC-FF80F4C296BF}">
  <dimension ref="A1:K19"/>
  <sheetViews>
    <sheetView workbookViewId="0">
      <selection activeCell="S14" sqref="S14"/>
    </sheetView>
  </sheetViews>
  <sheetFormatPr defaultRowHeight="12.75"/>
  <cols>
    <col min="2" max="2" width="27.5703125" customWidth="1"/>
  </cols>
  <sheetData>
    <row r="1" spans="1:11">
      <c r="B1" s="50" t="s">
        <v>65</v>
      </c>
    </row>
    <row r="2" spans="1:11">
      <c r="A2" s="13" t="s">
        <v>21</v>
      </c>
    </row>
    <row r="3" spans="1:11">
      <c r="A3" s="13" t="s">
        <v>22</v>
      </c>
    </row>
    <row r="4" spans="1:11">
      <c r="A4" s="13" t="s">
        <v>23</v>
      </c>
    </row>
    <row r="5" spans="1:11">
      <c r="A5" s="13" t="s">
        <v>28</v>
      </c>
    </row>
    <row r="6" spans="1:11">
      <c r="A6" s="13" t="s">
        <v>27</v>
      </c>
    </row>
    <row r="7" spans="1:11">
      <c r="A7" s="13" t="s">
        <v>3</v>
      </c>
    </row>
    <row r="8" spans="1:11" ht="13.5" thickBot="1">
      <c r="A8" s="13" t="s">
        <v>30</v>
      </c>
    </row>
    <row r="9" spans="1:11" ht="31.5">
      <c r="A9" s="51" t="s">
        <v>4</v>
      </c>
      <c r="B9" s="52" t="s">
        <v>24</v>
      </c>
      <c r="C9" s="53" t="s">
        <v>25</v>
      </c>
      <c r="D9" s="52" t="s">
        <v>6</v>
      </c>
      <c r="E9" s="53" t="s">
        <v>11</v>
      </c>
      <c r="F9" s="53" t="s">
        <v>0</v>
      </c>
      <c r="G9" s="53" t="s">
        <v>26</v>
      </c>
      <c r="H9" s="53" t="s">
        <v>1</v>
      </c>
      <c r="I9" s="54" t="s">
        <v>2</v>
      </c>
      <c r="J9" s="58" t="s">
        <v>14</v>
      </c>
      <c r="K9" s="57" t="s">
        <v>29</v>
      </c>
    </row>
    <row r="10" spans="1:11" ht="13.5" thickBot="1">
      <c r="A10" s="15">
        <v>1</v>
      </c>
      <c r="B10" s="14">
        <v>2</v>
      </c>
      <c r="C10" s="14">
        <v>3</v>
      </c>
      <c r="D10" s="14">
        <v>4</v>
      </c>
      <c r="E10" s="14">
        <v>5</v>
      </c>
      <c r="F10" s="14">
        <v>6</v>
      </c>
      <c r="G10" s="14">
        <v>7</v>
      </c>
      <c r="H10" s="14">
        <v>8</v>
      </c>
      <c r="I10" s="14">
        <v>9</v>
      </c>
      <c r="J10" s="23">
        <v>10</v>
      </c>
      <c r="K10" s="73">
        <v>11</v>
      </c>
    </row>
    <row r="11" spans="1:11" ht="133.5" customHeight="1" thickBot="1">
      <c r="A11" s="59">
        <v>1</v>
      </c>
      <c r="B11" s="70" t="s">
        <v>68</v>
      </c>
      <c r="C11" s="60" t="s">
        <v>66</v>
      </c>
      <c r="D11" s="90">
        <v>500</v>
      </c>
      <c r="E11" s="61"/>
      <c r="F11" s="61">
        <f t="shared" ref="F11:F16" ca="1" si="0">F11:F17=D11*E11</f>
        <v>0</v>
      </c>
      <c r="G11" s="74"/>
      <c r="H11" s="61">
        <f ca="1">+H17+H11:H+H11:H17</f>
        <v>0</v>
      </c>
      <c r="I11" s="62">
        <f t="shared" ref="I11:I16" ca="1" si="1">I11:I17=H11+F11</f>
        <v>0</v>
      </c>
      <c r="J11" s="62"/>
      <c r="K11" s="75"/>
    </row>
    <row r="12" spans="1:11" ht="116.25" customHeight="1" thickBot="1">
      <c r="A12" s="85">
        <v>2</v>
      </c>
      <c r="B12" s="86" t="s">
        <v>69</v>
      </c>
      <c r="C12" s="46" t="s">
        <v>66</v>
      </c>
      <c r="D12" s="48">
        <v>3</v>
      </c>
      <c r="E12" s="83"/>
      <c r="F12" s="61">
        <f t="shared" ca="1" si="0"/>
        <v>0</v>
      </c>
      <c r="G12" s="84"/>
      <c r="H12" s="61">
        <f ca="1">+H18+H12:H+H12:H18</f>
        <v>0</v>
      </c>
      <c r="I12" s="62">
        <f t="shared" ca="1" si="1"/>
        <v>0</v>
      </c>
      <c r="J12" s="87"/>
      <c r="K12" s="88"/>
    </row>
    <row r="13" spans="1:11" ht="108.75" customHeight="1" thickBot="1">
      <c r="A13" s="59">
        <v>3</v>
      </c>
      <c r="B13" s="71" t="s">
        <v>70</v>
      </c>
      <c r="C13" s="16" t="s">
        <v>66</v>
      </c>
      <c r="D13" s="91">
        <v>18</v>
      </c>
      <c r="E13" s="63"/>
      <c r="F13" s="61">
        <f t="shared" ca="1" si="0"/>
        <v>0</v>
      </c>
      <c r="G13" s="76"/>
      <c r="H13" s="61">
        <f ca="1">+H19+H13:H+H13:H19</f>
        <v>0</v>
      </c>
      <c r="I13" s="62">
        <f t="shared" ca="1" si="1"/>
        <v>0</v>
      </c>
      <c r="J13" s="64"/>
      <c r="K13" s="77"/>
    </row>
    <row r="14" spans="1:11" ht="80.25" customHeight="1" thickBot="1">
      <c r="A14" s="85">
        <v>4</v>
      </c>
      <c r="B14" s="79" t="s">
        <v>71</v>
      </c>
      <c r="C14" s="16" t="s">
        <v>66</v>
      </c>
      <c r="D14" s="47">
        <v>6</v>
      </c>
      <c r="E14" s="63"/>
      <c r="F14" s="61">
        <f t="shared" ca="1" si="0"/>
        <v>0</v>
      </c>
      <c r="G14" s="76"/>
      <c r="H14" s="61">
        <f ca="1">+H20+H14:H+H14:H20</f>
        <v>0</v>
      </c>
      <c r="I14" s="62">
        <f t="shared" ca="1" si="1"/>
        <v>0</v>
      </c>
      <c r="J14" s="80"/>
      <c r="K14" s="81"/>
    </row>
    <row r="15" spans="1:11" ht="138" customHeight="1" thickBot="1">
      <c r="A15" s="59">
        <v>5</v>
      </c>
      <c r="B15" s="79" t="s">
        <v>72</v>
      </c>
      <c r="C15" s="16" t="s">
        <v>66</v>
      </c>
      <c r="D15" s="47">
        <v>6</v>
      </c>
      <c r="E15" s="83"/>
      <c r="F15" s="61">
        <f t="shared" ca="1" si="0"/>
        <v>0</v>
      </c>
      <c r="G15" s="76"/>
      <c r="H15" s="61">
        <f ca="1">+H21+H15:H+H15:H21</f>
        <v>0</v>
      </c>
      <c r="I15" s="62">
        <f t="shared" ca="1" si="1"/>
        <v>0</v>
      </c>
      <c r="J15" s="64"/>
      <c r="K15" s="82"/>
    </row>
    <row r="16" spans="1:11" ht="100.5" customHeight="1" thickBot="1">
      <c r="A16" s="85">
        <v>6</v>
      </c>
      <c r="B16" s="72" t="s">
        <v>73</v>
      </c>
      <c r="C16" s="16" t="s">
        <v>66</v>
      </c>
      <c r="D16" s="91">
        <v>500</v>
      </c>
      <c r="E16" s="63"/>
      <c r="F16" s="61">
        <f t="shared" ca="1" si="0"/>
        <v>0</v>
      </c>
      <c r="G16" s="76"/>
      <c r="H16" s="61">
        <f t="shared" ref="H16" ca="1" si="2">F16*G16</f>
        <v>0</v>
      </c>
      <c r="I16" s="62">
        <f t="shared" ca="1" si="1"/>
        <v>0</v>
      </c>
      <c r="J16" s="64"/>
      <c r="K16" s="82"/>
    </row>
    <row r="17" spans="1:11" ht="13.5" thickBot="1">
      <c r="A17" s="55"/>
      <c r="B17" s="56"/>
      <c r="C17" s="65"/>
      <c r="D17" s="89"/>
      <c r="E17" s="66" t="s">
        <v>67</v>
      </c>
      <c r="F17" s="67">
        <f ca="1">SUM(F11:F16)</f>
        <v>0</v>
      </c>
      <c r="G17" s="68"/>
      <c r="H17" s="67"/>
      <c r="I17" s="67"/>
      <c r="J17" s="69"/>
      <c r="K17" s="11"/>
    </row>
    <row r="18" spans="1:11">
      <c r="D18" s="12"/>
      <c r="E18" s="78"/>
      <c r="F18" s="26"/>
      <c r="G18" s="11"/>
      <c r="H18" s="11"/>
      <c r="I18" s="26"/>
      <c r="J18" s="11"/>
      <c r="K18" s="49"/>
    </row>
    <row r="19" spans="1:11">
      <c r="A19" s="11"/>
      <c r="B19" s="11" t="s">
        <v>62</v>
      </c>
      <c r="C19" s="11"/>
      <c r="D19" s="12"/>
      <c r="E19" s="11"/>
      <c r="F19" s="26"/>
      <c r="G19" s="11"/>
      <c r="H19" s="11" t="s">
        <v>63</v>
      </c>
      <c r="I19" s="11"/>
      <c r="J19" s="11"/>
      <c r="K19" s="49"/>
    </row>
  </sheetData>
  <pageMargins left="0.7" right="0.7" top="0.75" bottom="0.75" header="0.3" footer="0.3"/>
  <pageSetup paperSize="9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6"/>
  <sheetViews>
    <sheetView topLeftCell="A3" workbookViewId="0">
      <selection activeCell="B11" sqref="B11:D15"/>
    </sheetView>
  </sheetViews>
  <sheetFormatPr defaultRowHeight="12.75"/>
  <cols>
    <col min="1" max="1" width="4" customWidth="1"/>
    <col min="2" max="2" width="35.7109375" customWidth="1"/>
    <col min="3" max="3" width="6.7109375" customWidth="1"/>
    <col min="4" max="4" width="11" customWidth="1"/>
    <col min="5" max="6" width="16.7109375" customWidth="1"/>
    <col min="7" max="7" width="7.7109375" customWidth="1"/>
    <col min="8" max="9" width="16.7109375" customWidth="1"/>
    <col min="10" max="10" width="22.7109375" customWidth="1"/>
  </cols>
  <sheetData>
    <row r="1" spans="1:10" ht="19.5">
      <c r="A1" s="3" t="s">
        <v>15</v>
      </c>
    </row>
    <row r="2" spans="1:10" ht="19.5">
      <c r="A2" s="3"/>
    </row>
    <row r="3" spans="1:10" ht="18">
      <c r="B3" s="2" t="s">
        <v>17</v>
      </c>
    </row>
    <row r="5" spans="1:10">
      <c r="B5" s="4" t="s">
        <v>9</v>
      </c>
    </row>
    <row r="6" spans="1:10">
      <c r="B6" t="s">
        <v>18</v>
      </c>
    </row>
    <row r="7" spans="1:10">
      <c r="B7" t="s">
        <v>10</v>
      </c>
    </row>
    <row r="9" spans="1:10" ht="25.5" customHeight="1">
      <c r="A9" s="6" t="s">
        <v>4</v>
      </c>
      <c r="B9" s="6" t="s">
        <v>16</v>
      </c>
      <c r="C9" s="6" t="s">
        <v>5</v>
      </c>
      <c r="D9" s="6" t="s">
        <v>6</v>
      </c>
      <c r="E9" s="6" t="s">
        <v>19</v>
      </c>
      <c r="F9" s="6" t="s">
        <v>12</v>
      </c>
      <c r="G9" s="6" t="s">
        <v>7</v>
      </c>
      <c r="H9" s="6" t="s">
        <v>20</v>
      </c>
      <c r="I9" s="6" t="s">
        <v>8</v>
      </c>
      <c r="J9" s="6" t="s">
        <v>14</v>
      </c>
    </row>
    <row r="10" spans="1:10" ht="18" customHeight="1">
      <c r="A10" s="6">
        <v>1</v>
      </c>
      <c r="B10" s="6">
        <v>2</v>
      </c>
      <c r="C10" s="6">
        <v>3</v>
      </c>
      <c r="D10" s="6">
        <v>4</v>
      </c>
      <c r="E10" s="6">
        <v>5</v>
      </c>
      <c r="F10" s="6">
        <v>6</v>
      </c>
      <c r="G10" s="6">
        <v>7</v>
      </c>
      <c r="H10" s="6">
        <v>8</v>
      </c>
      <c r="I10" s="6">
        <v>9</v>
      </c>
      <c r="J10" s="6">
        <v>10</v>
      </c>
    </row>
    <row r="11" spans="1:10" ht="18" customHeight="1">
      <c r="A11" s="1">
        <v>1</v>
      </c>
      <c r="E11" s="5"/>
      <c r="F11" s="5"/>
      <c r="G11" s="5"/>
      <c r="H11" s="5"/>
      <c r="I11" s="5"/>
      <c r="J11" s="5"/>
    </row>
    <row r="12" spans="1:10" ht="18" customHeight="1">
      <c r="A12" s="1">
        <v>2</v>
      </c>
      <c r="E12" s="5"/>
      <c r="F12" s="5"/>
      <c r="G12" s="5"/>
      <c r="H12" s="5"/>
      <c r="I12" s="5"/>
      <c r="J12" s="5"/>
    </row>
    <row r="13" spans="1:10" ht="18" customHeight="1">
      <c r="A13" s="1">
        <v>3</v>
      </c>
      <c r="E13" s="5"/>
      <c r="F13" s="5"/>
      <c r="G13" s="5"/>
      <c r="H13" s="5"/>
      <c r="I13" s="5"/>
      <c r="J13" s="5"/>
    </row>
    <row r="14" spans="1:10" ht="18" customHeight="1">
      <c r="A14" s="1">
        <v>4</v>
      </c>
      <c r="E14" s="5"/>
      <c r="F14" s="5"/>
      <c r="G14" s="5"/>
      <c r="H14" s="5"/>
      <c r="I14" s="5"/>
      <c r="J14" s="5"/>
    </row>
    <row r="15" spans="1:10" ht="18" customHeight="1">
      <c r="A15" s="1">
        <v>5</v>
      </c>
      <c r="E15" s="5"/>
      <c r="F15" s="5"/>
      <c r="G15" s="5"/>
      <c r="H15" s="5"/>
      <c r="I15" s="5"/>
      <c r="J15" s="5"/>
    </row>
    <row r="16" spans="1:10" ht="18" customHeight="1">
      <c r="E16" s="9" t="s">
        <v>13</v>
      </c>
      <c r="F16" s="10"/>
      <c r="G16" s="7"/>
      <c r="H16" s="9" t="s">
        <v>13</v>
      </c>
      <c r="I16" s="8"/>
    </row>
  </sheetData>
  <phoneticPr fontId="0" type="noConversion"/>
  <printOptions horizontalCentered="1"/>
  <pageMargins left="0.39370078740157483" right="0.39370078740157483" top="0.59055118110236227" bottom="0.98425196850393704" header="0.31496062992125984" footer="0.11811023622047245"/>
  <pageSetup paperSize="9" scale="85" orientation="landscape" horizontalDpi="180" verticalDpi="180" r:id="rId1"/>
  <headerFooter alignWithMargins="0">
    <oddHeader>&amp;CStrona &amp;P z &amp;N&amp;RStrona &amp;P z &amp;N</oddHeader>
    <oddFooter>&amp;R&amp;"Tahoma,Kursywa\Podpis i pieczęć oferenta: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2</vt:i4>
      </vt:variant>
    </vt:vector>
  </HeadingPairs>
  <TitlesOfParts>
    <vt:vector size="5" baseType="lpstr">
      <vt:lpstr>Zadanie 1</vt:lpstr>
      <vt:lpstr>Zadanie 2</vt:lpstr>
      <vt:lpstr>Grupa 4a</vt:lpstr>
      <vt:lpstr>'Grupa 4a'!Print_Titles</vt:lpstr>
      <vt:lpstr>'Zadanie 1'!Print_Titles</vt:lpstr>
    </vt:vector>
  </TitlesOfParts>
  <Company>Szpital Powiatowy w Limanowej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FAC</dc:title>
  <dc:creator>Piotr_SZP</dc:creator>
  <cp:lastModifiedBy>szp</cp:lastModifiedBy>
  <cp:lastPrinted>2023-04-20T07:15:42Z</cp:lastPrinted>
  <dcterms:created xsi:type="dcterms:W3CDTF">2000-02-08T06:49:08Z</dcterms:created>
  <dcterms:modified xsi:type="dcterms:W3CDTF">2023-04-20T07:30:58Z</dcterms:modified>
</cp:coreProperties>
</file>