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defaultThemeVersion="124226"/>
  <bookViews>
    <workbookView xWindow="28680" yWindow="-120" windowWidth="29040" windowHeight="15720"/>
  </bookViews>
  <sheets>
    <sheet name="Formularz cenowy" sheetId="1" r:id="rId1"/>
  </sheets>
  <definedNames>
    <definedName name="Print_Area" localSheetId="0">'Formularz cenowy'!$A$1:$K$16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5" i="1" l="1"/>
  <c r="J14" i="1"/>
  <c r="J11" i="1"/>
  <c r="J8" i="1"/>
  <c r="J5" i="1"/>
  <c r="I5" i="1"/>
  <c r="K5" i="1" s="1"/>
  <c r="O7" i="1"/>
  <c r="P7" i="1"/>
  <c r="O8" i="1"/>
  <c r="O10" i="1"/>
  <c r="P10" i="1"/>
  <c r="O11" i="1"/>
  <c r="O13" i="1"/>
  <c r="P13" i="1"/>
  <c r="O14" i="1"/>
  <c r="O15" i="1"/>
  <c r="O16" i="1"/>
  <c r="P16" i="1"/>
  <c r="O5" i="1"/>
  <c r="N15" i="1"/>
  <c r="P15" i="1" s="1"/>
  <c r="N14" i="1"/>
  <c r="P14" i="1" s="1"/>
  <c r="N11" i="1"/>
  <c r="P11" i="1" s="1"/>
  <c r="N8" i="1"/>
  <c r="P8" i="1" s="1"/>
  <c r="N5" i="1"/>
  <c r="P5" i="1" s="1"/>
  <c r="I8" i="1"/>
  <c r="K8" i="1" s="1"/>
  <c r="I11" i="1"/>
  <c r="K11" i="1" s="1"/>
  <c r="I14" i="1"/>
  <c r="K14" i="1" s="1"/>
  <c r="I15" i="1"/>
  <c r="K15" i="1" s="1"/>
  <c r="J16" i="1" l="1"/>
  <c r="K16" i="1"/>
</calcChain>
</file>

<file path=xl/sharedStrings.xml><?xml version="1.0" encoding="utf-8"?>
<sst xmlns="http://schemas.openxmlformats.org/spreadsheetml/2006/main" count="38" uniqueCount="26">
  <si>
    <t>L.p.</t>
  </si>
  <si>
    <t>J.M</t>
  </si>
  <si>
    <t xml:space="preserve">Ilość </t>
  </si>
  <si>
    <t>Kod/ kody towaru/ wszystkich elementów</t>
  </si>
  <si>
    <t>Producent/ Nazwa handlowa</t>
  </si>
  <si>
    <t xml:space="preserve"> % VAT</t>
  </si>
  <si>
    <t>Cena jedn. brutto</t>
  </si>
  <si>
    <t>Wartość netto</t>
  </si>
  <si>
    <t>Wartość brutto</t>
  </si>
  <si>
    <t>7</t>
  </si>
  <si>
    <t>9</t>
  </si>
  <si>
    <t>10</t>
  </si>
  <si>
    <t>11</t>
  </si>
  <si>
    <t>Cena jedn. netto</t>
  </si>
  <si>
    <t>ZADANIE 1</t>
  </si>
  <si>
    <t>ZADANIE 2</t>
  </si>
  <si>
    <t>kpl</t>
  </si>
  <si>
    <t>ZADANIE 3</t>
  </si>
  <si>
    <t>ZADANIE 4</t>
  </si>
  <si>
    <t>VAT [%]</t>
  </si>
  <si>
    <t>Nazwa asortyment</t>
  </si>
  <si>
    <r>
      <t xml:space="preserve"> -  zastawka wykonana z osierdzia wieprzowego przeznaczona do implantacji w pozycji aortalnej
-  stent mocujący zastawkę samorozprężalny w miejscu implantacji
-  zastawka nadająca się do wszczepienia z dostępu przez tętnicę udową, podobojczykową oraz dostępu przez aortę „direct aorta”
- zastawka zabezpieczona fizyko-chemicznie przed zwapnieniem i degeneracją
- zastawka o konstrukcji trójpłatkowej
- zastawka posiadające dopuszczenie CE do wszczepiania w zdegenerowane zastawki     chirurgiczne
- zastawka dla wymiarów  pierścienia natywnego 18-29mm, 
- zestaw wprowadzający o profilu max. 18F (dla wszystkich rozmiarów), kompatybilny z prowadnikiem 0,035”
- długość robocza systemu wprowadzającego 115cm
- zastawka dobrze widoczna w promieniach RTG
- w komplecie system wprowadzający oraz system ładowania wspomagający ładowanie zastawki na system wprowadzający
- w  komplecie koszulka naczyniowa 14F/18F dł.30cm (do wszczepiania przez tętnicę udową i podobojczykową oraz „direct aorta”), prowadnik sztywny 260cm, elektroda endocavitarna 5F do stymulacji z balonem, cewnik PIG 5F z markerami oraz balon do walwuloplastyki aortalnej
- producent zapewnia system szkoleń w zakresie implantacji
</t>
    </r>
    <r>
      <rPr>
        <b/>
        <sz val="10"/>
        <rFont val="Arial Narrow"/>
        <family val="2"/>
        <charset val="238"/>
      </rPr>
      <t>- nieodpłatne użyczenie niezbędnego do przeprowadzenia zabiegu urządzenia, składającego się z komputera wraz z oprogramowaniem do wymiarowania  aorty i zastawki</t>
    </r>
  </si>
  <si>
    <t>Zastawka wykonana z osierdzia wołowego przeznaczona
 do implantacji w pozycji aortalnej
 Zastawka o konstrukcji nadpierścieniowej ( supra annular valve )
Stent mocujący zastawkę samorozprężalny w miejscu implantacji z możliwością repozycji
Zastawka nadająca się do wszczepienia z dostępu przez tętnicę udową 
Zastawka zabezpieczona fizyko-chemicznie przed zwapnieniem i degeneracją
Zastawka o konstrukcji trójpłatkowej
Dostępny rozmiar – 22 (dla wymiarów pierścienia 18-20mm), 26  (dla wymiarów pierścienia 20-23,5mm), 30 (dla wymiarów pierścienia 23,5-27mm)
Zestaw wprowadzający o profilu 18F  kompatybilny z prowadnikiem 0,035”
Zastawka dobrze widoczna w promieniach RTG
Elektroda endkawitarna do stymulacji serca z balonem w rozmiarze Fr-5
W komplecie system wprowadzający oraz system ładowania wspomagający ładowanie zastawki na system wprowadzający
Producent zapewnia system szkoleń w zakresie implantacji</t>
  </si>
  <si>
    <t>Zastawka aortalna bezszwowa  w rozmiarach 19-27 mm
Zastawka stentowa z perykardium wołowego, chemicznie zabezpieczona przed zwapnieniem poprzez usunięcie z tkanki fosfolipidów oraz wolnych grup aldehydowych. 
Zastawka zbudowana z trzech niezależnych płatków o jednakowej grubości i  jednorodności tkanki, zapewniających maksymalizację pola otwarcia i optymalizację warunków hemodynamicznych 
Zastawka osadzona na rozprężanym ciśnieniowo stencie mocującym zastawkę 
Kołnierz zastawki aortalnej wyprofilowany trójwymiarowo, specyficznie do anatomicznej budowy pierścienia natywnego 
Szwy pozycjonujące wiązane lub usuwane po osadzeniu zastawki – dopuszcza się do trzech szwów pozycjonujących 
Powodzenie ( sukces ) implantacji wynosi &gt;95%
Efektywna powierzchnia otwarcia (EOA) dla zastawki aortalnej 21 min.1,60 cm²
Efektywna powierzchnia otwarcia (EOA) dla zastawki aortalnej 23 min.1,70 cm²
Średni gradient przezzastawkowy  dla zastawki rozmiaru  21 poniżej 10 mmHg</t>
  </si>
  <si>
    <t>Zastawka aortalna o podwyższonej trwałości
Dostępne rozmiary: aortalne 19 – 29 mm
zastawka stentowa z perykardium wołowego, chemicznie zabezpieczona przez zwapnieniem poprzez usunięcie z tkanki fosfolipidów i wolnych grup aldehydowych oraz stabilne blokowanie rezydualnych grup aldehydowych
zastawka zbudowana z trzech niezależnych płatków o jednakowej grubości i jednorodności tkanki, zapewniających maksymalizację pola otwarcia i optymalizację warunków hemodynamicznych
stent zastawki metalowy, elastyczny, z pamięcią kształtu
konstrukcja stentu umożliwiająca poszerzenie rozmiaru wewnętrznego w przypadku ewentualnej przyszłej procedury „valve in valve”, znaczniki umożliwiające identyfikację rozmiaru zastawki w skopii, po implantacji –  dla zastawek w  zakresie 19 – 25 mm
kołnierz zastawki wyprofilowany trójwymiarowo, specyficznie do anatomicznej budowy pierścienia natywnego
zastawka do implantacji całkowicie nadpierścieniowej, po wszczepieniu żadna część stentu nie znajduje się w świetle pierścienia zastawki
zastawka sterylna, przechowywana bez roztworu buforującego, gotowa do natychmiastowego użycia, nie wymagająca płukania</t>
  </si>
  <si>
    <t xml:space="preserve">Przezcewnikowa zastawka serca, wszczepiana przez koniuszek serca i przeznaczyniowo z zestawem kompatybilnych akcesoriów. Technika rozprężania zastawki za pomocą balonu. Zastawka wykonana z osierdzia wołowego na szkielecie kobaltowo-chromowym, otoczona zewnętrzną osłoną w celu minimalizacji przecieku okołozastawkowego (PVL). Niska wysokość szkieletu od 15,5mm do 22,5mm. W komplecie z każdą oferowaną przezcewnikową zastawką w rozmiarze 20 mm, 23 mm, 26 mm i 29 mm zestaw kompatybilnych z nią akcesoriów służących do wszczepienia przez koniuszek serca lub przeznaczyniowo, składający się z min:
- system wprowadzający z podwójną artykulacją umożliwiającą współosiowość (zestaw przeznaczyniowy) 
- zestaw koszulek introduktora 
   • 14Fr dla zastawek 20-26 mm i 16Fr dla zastawki 29 mm (zestaw przeznaczyniowy)
   • 18Fr dla zastawek 20 mm i 21Fr dla zastawki 23 - 29 mm (zestaw przezkoniuszkowy)
- przyrząd do wypełniania balonu
- zaciskacz
Zamawiający każdorazowo określi rozmiar zastawki przy składaniu zamówienia. Wymagane jest utworzenie banku implantów w siedzibie Zamawiającego.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</si>
</sst>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10" x14ac:knownFonts="1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</font>
    <font>
      <b/>
      <sz val="10"/>
      <name val="Arial Narrow"/>
      <family val="2"/>
      <charset val="238"/>
    </font>
    <font>
      <b/>
      <sz val="10"/>
      <name val="Arial Narrow"/>
      <family val="2"/>
    </font>
    <font>
      <sz val="10"/>
      <name val="Arial CE"/>
      <charset val="238"/>
    </font>
    <font>
      <sz val="10"/>
      <name val="Arial Narrow"/>
      <family val="2"/>
      <charset val="238"/>
    </font>
    <font>
      <sz val="11"/>
      <name val="Arial Narrow"/>
      <family val="2"/>
      <charset val="238"/>
    </font>
    <font>
      <b/>
      <sz val="11"/>
      <name val="Arial Narrow"/>
      <family val="2"/>
      <charset val="238"/>
    </font>
    <font>
      <sz val="8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9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4" fontId="2" fillId="0" borderId="0" xfId="4" applyFont="1" applyFill="1" applyAlignment="1" applyProtection="1">
      <alignment vertical="center"/>
      <protection locked="0"/>
    </xf>
    <xf numFmtId="44" fontId="2" fillId="0" borderId="0" xfId="4" applyFont="1" applyAlignment="1" applyProtection="1">
      <alignment vertical="center"/>
      <protection locked="0"/>
    </xf>
    <xf numFmtId="44" fontId="5" fillId="0" borderId="0" xfId="4" applyFont="1" applyFill="1" applyBorder="1" applyAlignment="1" applyProtection="1">
      <alignment vertical="center" wrapText="1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44" fontId="6" fillId="0" borderId="0" xfId="4" applyFont="1" applyFill="1" applyBorder="1" applyAlignment="1" applyProtection="1">
      <alignment vertical="center" wrapText="1"/>
      <protection locked="0"/>
    </xf>
    <xf numFmtId="44" fontId="6" fillId="0" borderId="0" xfId="4" applyFont="1" applyFill="1" applyBorder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" fontId="6" fillId="0" borderId="0" xfId="0" applyNumberFormat="1" applyFont="1" applyAlignment="1" applyProtection="1">
      <alignment horizontal="center" vertical="center"/>
      <protection locked="0"/>
    </xf>
    <xf numFmtId="1" fontId="3" fillId="0" borderId="0" xfId="0" applyNumberFormat="1" applyFont="1" applyAlignment="1" applyProtection="1">
      <alignment horizontal="center" vertical="center" wrapText="1"/>
      <protection locked="0"/>
    </xf>
    <xf numFmtId="44" fontId="3" fillId="0" borderId="2" xfId="4" applyFont="1" applyFill="1" applyBorder="1" applyAlignment="1" applyProtection="1">
      <alignment vertical="center"/>
      <protection locked="0"/>
    </xf>
    <xf numFmtId="1" fontId="6" fillId="2" borderId="2" xfId="0" applyNumberFormat="1" applyFont="1" applyFill="1" applyBorder="1" applyAlignment="1" applyProtection="1">
      <alignment horizontal="center" vertical="center"/>
      <protection locked="0"/>
    </xf>
    <xf numFmtId="1" fontId="6" fillId="2" borderId="2" xfId="0" applyNumberFormat="1" applyFont="1" applyFill="1" applyBorder="1" applyAlignment="1" applyProtection="1">
      <alignment vertical="center" wrapText="1"/>
      <protection locked="0"/>
    </xf>
    <xf numFmtId="3" fontId="6" fillId="2" borderId="2" xfId="0" applyNumberFormat="1" applyFont="1" applyFill="1" applyBorder="1" applyAlignment="1" applyProtection="1">
      <alignment horizontal="center" vertical="center"/>
      <protection locked="0"/>
    </xf>
    <xf numFmtId="1" fontId="6" fillId="2" borderId="2" xfId="0" applyNumberFormat="1" applyFont="1" applyFill="1" applyBorder="1" applyAlignment="1" applyProtection="1">
      <alignment vertical="center"/>
      <protection locked="0"/>
    </xf>
    <xf numFmtId="44" fontId="6" fillId="2" borderId="2" xfId="4" applyFont="1" applyFill="1" applyBorder="1" applyAlignment="1" applyProtection="1">
      <alignment vertical="center"/>
      <protection locked="0"/>
    </xf>
    <xf numFmtId="9" fontId="6" fillId="2" borderId="2" xfId="1" applyFont="1" applyFill="1" applyBorder="1" applyAlignment="1" applyProtection="1">
      <alignment horizontal="center" vertical="center"/>
      <protection locked="0"/>
    </xf>
    <xf numFmtId="44" fontId="3" fillId="2" borderId="4" xfId="4" applyFont="1" applyFill="1" applyBorder="1" applyAlignment="1" applyProtection="1">
      <alignment vertical="center"/>
      <protection locked="0"/>
    </xf>
    <xf numFmtId="44" fontId="8" fillId="2" borderId="5" xfId="4" applyFont="1" applyFill="1" applyBorder="1" applyAlignment="1" applyProtection="1">
      <alignment vertical="center"/>
      <protection locked="0"/>
    </xf>
    <xf numFmtId="44" fontId="6" fillId="2" borderId="8" xfId="4" applyFont="1" applyFill="1" applyBorder="1" applyAlignment="1" applyProtection="1">
      <alignment vertical="center"/>
      <protection locked="0"/>
    </xf>
    <xf numFmtId="9" fontId="6" fillId="2" borderId="1" xfId="1" applyFont="1" applyFill="1" applyBorder="1" applyAlignment="1" applyProtection="1">
      <alignment horizontal="center" vertical="center"/>
      <protection locked="0"/>
    </xf>
    <xf numFmtId="44" fontId="6" fillId="2" borderId="6" xfId="4" applyFont="1" applyFill="1" applyBorder="1" applyAlignment="1" applyProtection="1">
      <alignment vertical="center"/>
      <protection locked="0"/>
    </xf>
    <xf numFmtId="44" fontId="6" fillId="2" borderId="7" xfId="4" applyFont="1" applyFill="1" applyBorder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44" fontId="6" fillId="2" borderId="10" xfId="4" applyFont="1" applyFill="1" applyBorder="1" applyAlignment="1" applyProtection="1">
      <alignment vertical="center"/>
      <protection locked="0"/>
    </xf>
    <xf numFmtId="9" fontId="6" fillId="2" borderId="11" xfId="1" applyFont="1" applyFill="1" applyBorder="1" applyAlignment="1" applyProtection="1">
      <alignment horizontal="center" vertical="center"/>
      <protection locked="0"/>
    </xf>
    <xf numFmtId="44" fontId="6" fillId="2" borderId="3" xfId="4" applyFont="1" applyFill="1" applyBorder="1" applyAlignment="1" applyProtection="1">
      <alignment vertical="center"/>
      <protection locked="0"/>
    </xf>
    <xf numFmtId="44" fontId="6" fillId="2" borderId="9" xfId="4" applyFont="1" applyFill="1" applyBorder="1" applyAlignment="1" applyProtection="1">
      <alignment vertical="center"/>
      <protection locked="0"/>
    </xf>
    <xf numFmtId="44" fontId="6" fillId="2" borderId="4" xfId="4" applyFont="1" applyFill="1" applyBorder="1" applyAlignment="1" applyProtection="1">
      <alignment vertical="center"/>
      <protection locked="0"/>
    </xf>
    <xf numFmtId="44" fontId="7" fillId="2" borderId="5" xfId="4" applyFont="1" applyFill="1" applyBorder="1" applyAlignment="1" applyProtection="1">
      <alignment vertical="center"/>
      <protection locked="0"/>
    </xf>
    <xf numFmtId="44" fontId="6" fillId="2" borderId="0" xfId="4" applyFont="1" applyFill="1" applyBorder="1" applyAlignment="1" applyProtection="1">
      <alignment vertical="center"/>
      <protection locked="0"/>
    </xf>
    <xf numFmtId="9" fontId="6" fillId="2" borderId="0" xfId="1" applyFont="1" applyFill="1" applyBorder="1" applyAlignment="1" applyProtection="1">
      <alignment horizontal="center" vertical="center"/>
      <protection locked="0"/>
    </xf>
    <xf numFmtId="44" fontId="7" fillId="2" borderId="7" xfId="4" applyFont="1" applyFill="1" applyBorder="1" applyAlignment="1" applyProtection="1">
      <alignment vertical="center"/>
      <protection locked="0"/>
    </xf>
    <xf numFmtId="1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3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44" fontId="6" fillId="2" borderId="1" xfId="4" applyFont="1" applyFill="1" applyBorder="1" applyAlignment="1" applyProtection="1">
      <alignment horizontal="center" vertical="center" wrapText="1"/>
      <protection locked="0"/>
    </xf>
    <xf numFmtId="4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Alignment="1" applyProtection="1">
      <alignment vertical="center"/>
      <protection locked="0"/>
    </xf>
    <xf numFmtId="1" fontId="9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2" xfId="0" applyFont="1" applyFill="1" applyBorder="1" applyAlignment="1" applyProtection="1">
      <alignment horizontal="center" vertical="center" wrapText="1"/>
      <protection locked="0"/>
    </xf>
    <xf numFmtId="3" fontId="9" fillId="2" borderId="2" xfId="0" applyNumberFormat="1" applyFont="1" applyFill="1" applyBorder="1" applyAlignment="1" applyProtection="1">
      <alignment horizontal="center" vertical="center" wrapText="1"/>
      <protection locked="0"/>
    </xf>
    <xf numFmtId="44" fontId="9" fillId="2" borderId="2" xfId="4" applyFont="1" applyFill="1" applyBorder="1" applyAlignment="1" applyProtection="1">
      <alignment horizontal="center" vertical="center" wrapText="1"/>
      <protection locked="0"/>
    </xf>
    <xf numFmtId="49" fontId="9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0" xfId="0" applyFont="1" applyFill="1" applyAlignment="1" applyProtection="1">
      <alignment horizontal="center" vertical="center"/>
      <protection locked="0"/>
    </xf>
    <xf numFmtId="1" fontId="4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Alignment="1" applyProtection="1">
      <alignment vertical="center" wrapText="1"/>
      <protection locked="0"/>
    </xf>
    <xf numFmtId="0" fontId="5" fillId="0" borderId="0" xfId="0" applyFont="1" applyFill="1" applyAlignment="1" applyProtection="1">
      <alignment vertical="center" wrapText="1"/>
      <protection locked="0"/>
    </xf>
    <xf numFmtId="0" fontId="5" fillId="0" borderId="0" xfId="0" applyFont="1" applyFill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vertical="center"/>
      <protection locked="0"/>
    </xf>
    <xf numFmtId="1" fontId="6" fillId="3" borderId="3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1" fontId="3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Alignment="1" applyProtection="1">
      <alignment vertical="center" wrapText="1"/>
      <protection locked="0"/>
    </xf>
    <xf numFmtId="0" fontId="6" fillId="0" borderId="0" xfId="0" applyFont="1" applyFill="1" applyAlignment="1" applyProtection="1">
      <alignment horizontal="center" vertical="center" wrapText="1"/>
      <protection locked="0"/>
    </xf>
  </cellXfs>
  <cellStyles count="5">
    <cellStyle name="Normalny" xfId="0" builtinId="0"/>
    <cellStyle name="Procentowy" xfId="1" builtinId="5"/>
    <cellStyle name="Procentowy 2" xfId="2"/>
    <cellStyle name="Procentowy 2 2" xfId="3"/>
    <cellStyle name="Walutowy" xfId="4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tabSelected="1" view="pageBreakPreview" topLeftCell="A6" zoomScale="60" zoomScaleNormal="100" workbookViewId="0">
      <selection activeCell="U8" sqref="U8"/>
    </sheetView>
  </sheetViews>
  <sheetFormatPr defaultColWidth="9.140625" defaultRowHeight="12.75" x14ac:dyDescent="0.2"/>
  <cols>
    <col min="1" max="1" width="4" style="2" customWidth="1"/>
    <col min="2" max="2" width="48.28515625" style="1" customWidth="1"/>
    <col min="3" max="3" width="6.28515625" style="1" customWidth="1"/>
    <col min="4" max="4" width="5.140625" style="2" customWidth="1"/>
    <col min="5" max="5" width="15.7109375" style="2" customWidth="1"/>
    <col min="6" max="6" width="14.7109375" style="1" customWidth="1"/>
    <col min="7" max="7" width="11.7109375" style="3" customWidth="1"/>
    <col min="8" max="8" width="5.7109375" style="2" customWidth="1"/>
    <col min="9" max="9" width="11.42578125" style="4" bestFit="1" customWidth="1"/>
    <col min="10" max="10" width="16" style="1" customWidth="1"/>
    <col min="11" max="11" width="16.140625" style="1" customWidth="1"/>
    <col min="12" max="12" width="11.7109375" style="3" hidden="1" customWidth="1"/>
    <col min="13" max="13" width="5.7109375" style="2" hidden="1" customWidth="1"/>
    <col min="14" max="14" width="10.85546875" style="4" hidden="1" customWidth="1"/>
    <col min="15" max="15" width="18.7109375" style="1" hidden="1" customWidth="1"/>
    <col min="16" max="16" width="18.85546875" style="1" hidden="1" customWidth="1"/>
    <col min="17" max="16384" width="9.140625" style="1"/>
  </cols>
  <sheetData>
    <row r="1" spans="1:16" s="42" customFormat="1" ht="54.95" customHeight="1" x14ac:dyDescent="0.2">
      <c r="A1" s="37" t="s">
        <v>0</v>
      </c>
      <c r="B1" s="38" t="s">
        <v>20</v>
      </c>
      <c r="C1" s="37" t="s">
        <v>1</v>
      </c>
      <c r="D1" s="39" t="s">
        <v>2</v>
      </c>
      <c r="E1" s="39" t="s">
        <v>3</v>
      </c>
      <c r="F1" s="38" t="s">
        <v>4</v>
      </c>
      <c r="G1" s="40" t="s">
        <v>13</v>
      </c>
      <c r="H1" s="38" t="s">
        <v>19</v>
      </c>
      <c r="I1" s="40" t="s">
        <v>6</v>
      </c>
      <c r="J1" s="41" t="s">
        <v>7</v>
      </c>
      <c r="K1" s="41" t="s">
        <v>8</v>
      </c>
      <c r="L1" s="40" t="s">
        <v>13</v>
      </c>
      <c r="M1" s="38" t="s">
        <v>5</v>
      </c>
      <c r="N1" s="40" t="s">
        <v>6</v>
      </c>
      <c r="O1" s="41" t="s">
        <v>7</v>
      </c>
      <c r="P1" s="41" t="s">
        <v>8</v>
      </c>
    </row>
    <row r="2" spans="1:16" s="48" customFormat="1" x14ac:dyDescent="0.2">
      <c r="A2" s="43">
        <v>1</v>
      </c>
      <c r="B2" s="44">
        <v>2</v>
      </c>
      <c r="C2" s="43">
        <v>3</v>
      </c>
      <c r="D2" s="45">
        <v>4</v>
      </c>
      <c r="E2" s="45">
        <v>5</v>
      </c>
      <c r="F2" s="44">
        <v>6</v>
      </c>
      <c r="G2" s="46" t="s">
        <v>9</v>
      </c>
      <c r="H2" s="44">
        <v>8</v>
      </c>
      <c r="I2" s="46" t="s">
        <v>10</v>
      </c>
      <c r="J2" s="47" t="s">
        <v>11</v>
      </c>
      <c r="K2" s="47" t="s">
        <v>12</v>
      </c>
      <c r="L2" s="46" t="s">
        <v>9</v>
      </c>
      <c r="M2" s="44">
        <v>8</v>
      </c>
      <c r="N2" s="46" t="s">
        <v>10</v>
      </c>
      <c r="O2" s="47" t="s">
        <v>11</v>
      </c>
      <c r="P2" s="47" t="s">
        <v>12</v>
      </c>
    </row>
    <row r="3" spans="1:16" s="27" customFormat="1" x14ac:dyDescent="0.2">
      <c r="A3" s="54"/>
      <c r="B3" s="55"/>
      <c r="C3" s="55"/>
      <c r="D3" s="55"/>
      <c r="E3" s="55"/>
      <c r="F3" s="55"/>
      <c r="G3" s="55"/>
      <c r="H3" s="55"/>
      <c r="I3" s="55"/>
      <c r="J3" s="55"/>
      <c r="K3" s="55"/>
      <c r="L3" s="34"/>
      <c r="M3" s="35"/>
      <c r="N3" s="34"/>
      <c r="O3" s="34"/>
      <c r="P3" s="34"/>
    </row>
    <row r="4" spans="1:16" s="53" customFormat="1" ht="18" customHeight="1" thickBot="1" x14ac:dyDescent="0.25">
      <c r="A4" s="49"/>
      <c r="B4" s="50" t="s">
        <v>14</v>
      </c>
      <c r="C4" s="51"/>
      <c r="D4" s="52"/>
      <c r="E4" s="52"/>
      <c r="F4" s="51"/>
      <c r="G4" s="5"/>
      <c r="H4" s="52"/>
      <c r="I4" s="5"/>
      <c r="J4" s="5"/>
      <c r="K4" s="5"/>
      <c r="L4" s="5"/>
      <c r="M4" s="52"/>
      <c r="N4" s="5"/>
      <c r="O4" s="5"/>
      <c r="P4" s="5"/>
    </row>
    <row r="5" spans="1:16" s="27" customFormat="1" ht="294" thickBot="1" x14ac:dyDescent="0.25">
      <c r="A5" s="15">
        <v>1</v>
      </c>
      <c r="B5" s="16" t="s">
        <v>25</v>
      </c>
      <c r="C5" s="15" t="s">
        <v>16</v>
      </c>
      <c r="D5" s="17">
        <v>10</v>
      </c>
      <c r="E5" s="17"/>
      <c r="F5" s="18"/>
      <c r="G5" s="19">
        <v>0</v>
      </c>
      <c r="H5" s="20"/>
      <c r="I5" s="19">
        <f>G5*(1+H5)</f>
        <v>0</v>
      </c>
      <c r="J5" s="21">
        <f>D5*G5</f>
        <v>0</v>
      </c>
      <c r="K5" s="22">
        <f>D5*I5</f>
        <v>0</v>
      </c>
      <c r="L5" s="23">
        <v>320</v>
      </c>
      <c r="M5" s="24">
        <v>0.08</v>
      </c>
      <c r="N5" s="25">
        <f>L5*1.08</f>
        <v>345.6</v>
      </c>
      <c r="O5" s="26">
        <f>D5*L5</f>
        <v>3200</v>
      </c>
      <c r="P5" s="26">
        <f>D5*N5</f>
        <v>3456</v>
      </c>
    </row>
    <row r="6" spans="1:16" s="27" customFormat="1" x14ac:dyDescent="0.2">
      <c r="A6" s="54"/>
      <c r="B6" s="55"/>
      <c r="C6" s="55"/>
      <c r="D6" s="55"/>
      <c r="E6" s="55"/>
      <c r="F6" s="55"/>
      <c r="G6" s="55"/>
      <c r="H6" s="55"/>
      <c r="I6" s="55"/>
      <c r="J6" s="55"/>
      <c r="K6" s="55"/>
      <c r="L6" s="34"/>
      <c r="M6" s="35"/>
      <c r="N6" s="34"/>
      <c r="O6" s="34"/>
      <c r="P6" s="34"/>
    </row>
    <row r="7" spans="1:16" s="53" customFormat="1" ht="18" customHeight="1" thickBot="1" x14ac:dyDescent="0.25">
      <c r="A7" s="56"/>
      <c r="B7" s="50" t="s">
        <v>15</v>
      </c>
      <c r="C7" s="57"/>
      <c r="D7" s="58"/>
      <c r="E7" s="58"/>
      <c r="F7" s="57"/>
      <c r="G7" s="8"/>
      <c r="H7" s="58"/>
      <c r="I7" s="9"/>
      <c r="J7" s="8"/>
      <c r="K7" s="9"/>
      <c r="L7" s="8"/>
      <c r="M7" s="58"/>
      <c r="N7" s="9"/>
      <c r="O7" s="9">
        <f t="shared" ref="O7:O16" si="0">D7*L7</f>
        <v>0</v>
      </c>
      <c r="P7" s="9">
        <f t="shared" ref="P7:P16" si="1">D7*N7</f>
        <v>0</v>
      </c>
    </row>
    <row r="8" spans="1:16" s="27" customFormat="1" ht="332.25" thickBot="1" x14ac:dyDescent="0.25">
      <c r="A8" s="15">
        <v>1</v>
      </c>
      <c r="B8" s="16" t="s">
        <v>21</v>
      </c>
      <c r="C8" s="15" t="s">
        <v>16</v>
      </c>
      <c r="D8" s="17">
        <v>35</v>
      </c>
      <c r="E8" s="17"/>
      <c r="F8" s="18"/>
      <c r="G8" s="19">
        <v>0</v>
      </c>
      <c r="H8" s="20"/>
      <c r="I8" s="19">
        <f>G8*1.08</f>
        <v>0</v>
      </c>
      <c r="J8" s="21">
        <f t="shared" ref="J8:J15" si="2">D8*G8</f>
        <v>0</v>
      </c>
      <c r="K8" s="22">
        <f t="shared" ref="K8:K15" si="3">D8*I8</f>
        <v>0</v>
      </c>
      <c r="L8" s="28"/>
      <c r="M8" s="29">
        <v>0.08</v>
      </c>
      <c r="N8" s="30">
        <f>L8*1.08</f>
        <v>0</v>
      </c>
      <c r="O8" s="31">
        <f t="shared" si="0"/>
        <v>0</v>
      </c>
      <c r="P8" s="31">
        <f t="shared" si="1"/>
        <v>0</v>
      </c>
    </row>
    <row r="9" spans="1:16" s="27" customFormat="1" x14ac:dyDescent="0.2">
      <c r="A9" s="54"/>
      <c r="B9" s="55"/>
      <c r="C9" s="55"/>
      <c r="D9" s="55"/>
      <c r="E9" s="55"/>
      <c r="F9" s="55"/>
      <c r="G9" s="55"/>
      <c r="H9" s="55"/>
      <c r="I9" s="55"/>
      <c r="J9" s="55"/>
      <c r="K9" s="55"/>
      <c r="L9" s="34"/>
      <c r="M9" s="35"/>
      <c r="N9" s="34"/>
      <c r="O9" s="34"/>
      <c r="P9" s="34"/>
    </row>
    <row r="10" spans="1:16" ht="18" customHeight="1" thickBot="1" x14ac:dyDescent="0.25">
      <c r="A10" s="13"/>
      <c r="B10" s="50" t="s">
        <v>17</v>
      </c>
      <c r="C10" s="6"/>
      <c r="D10" s="7"/>
      <c r="E10" s="7"/>
      <c r="F10" s="6"/>
      <c r="G10" s="8"/>
      <c r="H10" s="7"/>
      <c r="I10" s="9"/>
      <c r="J10" s="9"/>
      <c r="K10" s="9"/>
      <c r="L10" s="8"/>
      <c r="M10" s="7"/>
      <c r="N10" s="9"/>
      <c r="O10" s="9">
        <f t="shared" si="0"/>
        <v>0</v>
      </c>
      <c r="P10" s="9">
        <f t="shared" si="1"/>
        <v>0</v>
      </c>
    </row>
    <row r="11" spans="1:16" s="27" customFormat="1" ht="336.6" customHeight="1" thickBot="1" x14ac:dyDescent="0.25">
      <c r="A11" s="15">
        <v>1</v>
      </c>
      <c r="B11" s="16" t="s">
        <v>22</v>
      </c>
      <c r="C11" s="15" t="s">
        <v>16</v>
      </c>
      <c r="D11" s="17">
        <v>30</v>
      </c>
      <c r="E11" s="17"/>
      <c r="F11" s="18"/>
      <c r="G11" s="19">
        <v>0</v>
      </c>
      <c r="H11" s="20"/>
      <c r="I11" s="19">
        <f>G11*1.08</f>
        <v>0</v>
      </c>
      <c r="J11" s="21">
        <f t="shared" si="2"/>
        <v>0</v>
      </c>
      <c r="K11" s="22">
        <f t="shared" si="3"/>
        <v>0</v>
      </c>
      <c r="L11" s="34">
        <v>2000</v>
      </c>
      <c r="M11" s="35">
        <v>0.08</v>
      </c>
      <c r="N11" s="34">
        <f>L11*1.08</f>
        <v>2160</v>
      </c>
      <c r="O11" s="34">
        <f t="shared" si="0"/>
        <v>60000</v>
      </c>
      <c r="P11" s="34">
        <f t="shared" si="1"/>
        <v>64800</v>
      </c>
    </row>
    <row r="12" spans="1:16" s="27" customFormat="1" x14ac:dyDescent="0.2">
      <c r="A12" s="54"/>
      <c r="B12" s="55"/>
      <c r="C12" s="55"/>
      <c r="D12" s="55"/>
      <c r="E12" s="55"/>
      <c r="F12" s="55"/>
      <c r="G12" s="55"/>
      <c r="H12" s="55"/>
      <c r="I12" s="55"/>
      <c r="J12" s="55"/>
      <c r="K12" s="55"/>
      <c r="L12" s="34"/>
      <c r="M12" s="35"/>
      <c r="N12" s="34"/>
      <c r="O12" s="34"/>
      <c r="P12" s="34"/>
    </row>
    <row r="13" spans="1:16" ht="18" customHeight="1" thickBot="1" x14ac:dyDescent="0.25">
      <c r="A13" s="13"/>
      <c r="B13" s="50" t="s">
        <v>18</v>
      </c>
      <c r="C13" s="6"/>
      <c r="D13" s="7"/>
      <c r="E13" s="7"/>
      <c r="F13" s="6"/>
      <c r="G13" s="8"/>
      <c r="H13" s="7"/>
      <c r="I13" s="9"/>
      <c r="J13" s="9"/>
      <c r="K13" s="9"/>
      <c r="L13" s="8"/>
      <c r="M13" s="7"/>
      <c r="N13" s="9"/>
      <c r="O13" s="9">
        <f t="shared" si="0"/>
        <v>0</v>
      </c>
      <c r="P13" s="9">
        <f t="shared" si="1"/>
        <v>0</v>
      </c>
    </row>
    <row r="14" spans="1:16" s="27" customFormat="1" ht="255.75" thickBot="1" x14ac:dyDescent="0.25">
      <c r="A14" s="15">
        <v>1</v>
      </c>
      <c r="B14" s="16" t="s">
        <v>23</v>
      </c>
      <c r="C14" s="15" t="s">
        <v>16</v>
      </c>
      <c r="D14" s="17">
        <v>4</v>
      </c>
      <c r="E14" s="17"/>
      <c r="F14" s="18"/>
      <c r="G14" s="19">
        <v>0</v>
      </c>
      <c r="H14" s="20"/>
      <c r="I14" s="19">
        <f>G14*1.08</f>
        <v>0</v>
      </c>
      <c r="J14" s="32">
        <f t="shared" si="2"/>
        <v>0</v>
      </c>
      <c r="K14" s="33">
        <f t="shared" si="3"/>
        <v>0</v>
      </c>
      <c r="L14" s="34">
        <v>2850</v>
      </c>
      <c r="M14" s="35">
        <v>0.08</v>
      </c>
      <c r="N14" s="34">
        <f>L14*1.08</f>
        <v>3078</v>
      </c>
      <c r="O14" s="34">
        <f t="shared" si="0"/>
        <v>11400</v>
      </c>
      <c r="P14" s="34">
        <f t="shared" si="1"/>
        <v>12312</v>
      </c>
    </row>
    <row r="15" spans="1:16" s="27" customFormat="1" ht="267.75" x14ac:dyDescent="0.2">
      <c r="A15" s="15">
        <v>2</v>
      </c>
      <c r="B15" s="16" t="s">
        <v>24</v>
      </c>
      <c r="C15" s="15" t="s">
        <v>16</v>
      </c>
      <c r="D15" s="17">
        <v>4</v>
      </c>
      <c r="E15" s="17"/>
      <c r="F15" s="18"/>
      <c r="G15" s="19">
        <v>0</v>
      </c>
      <c r="H15" s="20"/>
      <c r="I15" s="19">
        <f>G15*1.08</f>
        <v>0</v>
      </c>
      <c r="J15" s="32">
        <f t="shared" si="2"/>
        <v>0</v>
      </c>
      <c r="K15" s="36">
        <f t="shared" si="3"/>
        <v>0</v>
      </c>
      <c r="L15" s="34"/>
      <c r="M15" s="35">
        <v>0.08</v>
      </c>
      <c r="N15" s="34">
        <f>L15*1.08</f>
        <v>0</v>
      </c>
      <c r="O15" s="34">
        <f t="shared" si="0"/>
        <v>0</v>
      </c>
      <c r="P15" s="34">
        <f t="shared" si="1"/>
        <v>0</v>
      </c>
    </row>
    <row r="16" spans="1:16" ht="26.25" customHeight="1" x14ac:dyDescent="0.2">
      <c r="A16" s="12"/>
      <c r="B16" s="10"/>
      <c r="C16" s="10"/>
      <c r="D16" s="10"/>
      <c r="E16" s="11"/>
      <c r="F16" s="10"/>
      <c r="G16" s="9"/>
      <c r="H16" s="10"/>
      <c r="I16" s="9"/>
      <c r="J16" s="14">
        <f>SUM(J14:J15)</f>
        <v>0</v>
      </c>
      <c r="K16" s="14">
        <f>SUM(K14:K15)</f>
        <v>0</v>
      </c>
      <c r="L16" s="9"/>
      <c r="M16" s="10"/>
      <c r="N16" s="9"/>
      <c r="O16" s="9">
        <f t="shared" si="0"/>
        <v>0</v>
      </c>
      <c r="P16" s="9">
        <f t="shared" si="1"/>
        <v>0</v>
      </c>
    </row>
  </sheetData>
  <mergeCells count="4">
    <mergeCell ref="A6:K6"/>
    <mergeCell ref="A9:K9"/>
    <mergeCell ref="A12:K12"/>
    <mergeCell ref="A3:K3"/>
  </mergeCells>
  <phoneticPr fontId="0" type="noConversion"/>
  <printOptions horizontalCentered="1"/>
  <pageMargins left="0.59055118110236227" right="0.59055118110236227" top="0.59055118110236227" bottom="0.59055118110236227" header="0.31496062992125984" footer="0.31496062992125984"/>
  <pageSetup paperSize="9" scale="72" pageOrder="overThenDown" orientation="landscape" horizontalDpi="1200" verticalDpi="1200" r:id="rId1"/>
  <headerFooter scaleWithDoc="0">
    <oddHeader>&amp;Lsprawa 52/2023&amp;C&amp;"Arial CE,Pogrubiony"FORMULARZ CENOWY&amp;R&amp;"Arial CE,Pogrubiony"ZAŁĄCZNIK NR 8 DO SWZ</oddHeader>
    <oddFooter>&amp;L str. &amp;P z &amp;N</oddFooter>
  </headerFooter>
  <rowBreaks count="2" manualBreakCount="2">
    <brk id="6" max="16383" man="1"/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Formularz cenowy</vt:lpstr>
      <vt:lpstr>'Formularz cenowy'!Print_Area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2023-04-20T12:07:32Z</cp:lastPrinted>
  <dcterms:created xsi:type="dcterms:W3CDTF">1997-02-26T13:46:56Z</dcterms:created>
  <dcterms:modified xsi:type="dcterms:W3CDTF">2023-04-20T12:07:40Z</dcterms:modified>
</cp:coreProperties>
</file>