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7200" windowHeight="12600" tabRatio="534" activeTab="1"/>
  </bookViews>
  <sheets>
    <sheet name="SZPL" sheetId="15" r:id="rId1"/>
    <sheet name="SZPCH" sheetId="5" r:id="rId2"/>
  </sheets>
  <definedNames>
    <definedName name="_FilterDatabase" localSheetId="1" hidden="1">SZPCH!$G$1:$G$12</definedName>
    <definedName name="_FilterDatabase" localSheetId="0" hidden="1">SZPL!$F$1:$F$15</definedName>
  </definedNames>
  <calcPr calcId="144525"/>
</workbook>
</file>

<file path=xl/calcChain.xml><?xml version="1.0" encoding="utf-8"?>
<calcChain xmlns="http://schemas.openxmlformats.org/spreadsheetml/2006/main">
  <c r="I6" i="5" l="1"/>
  <c r="I5" i="5"/>
  <c r="I4" i="5"/>
  <c r="J7" i="15"/>
  <c r="M14" i="5" l="1"/>
  <c r="M15" i="5" s="1"/>
  <c r="I14" i="5"/>
  <c r="L14" i="5" s="1"/>
  <c r="L15" i="5" l="1"/>
  <c r="M10" i="5"/>
  <c r="M6" i="5"/>
  <c r="M5" i="5"/>
  <c r="N7" i="15"/>
  <c r="C12" i="15"/>
  <c r="N13" i="15" l="1"/>
  <c r="N14" i="15" s="1"/>
  <c r="L4" i="5"/>
  <c r="M4" i="5"/>
  <c r="I10" i="5"/>
  <c r="L6" i="5"/>
  <c r="L5" i="5"/>
  <c r="M7" i="5"/>
  <c r="M11" i="5"/>
  <c r="M7" i="15"/>
  <c r="J13" i="15"/>
  <c r="M13" i="15" l="1"/>
  <c r="M14" i="15" s="1"/>
  <c r="L10" i="5"/>
  <c r="L11" i="5" s="1"/>
  <c r="L7" i="5"/>
  <c r="N8" i="15"/>
  <c r="M8" i="15"/>
  <c r="C6" i="15"/>
  <c r="B14" i="15" l="1"/>
  <c r="B8" i="15"/>
  <c r="C3" i="5"/>
  <c r="B15" i="5" l="1"/>
  <c r="A13" i="5" s="1"/>
  <c r="B11" i="5"/>
  <c r="B7" i="5"/>
  <c r="A3" i="5" s="1"/>
  <c r="A9" i="5" l="1"/>
</calcChain>
</file>

<file path=xl/sharedStrings.xml><?xml version="1.0" encoding="utf-8"?>
<sst xmlns="http://schemas.openxmlformats.org/spreadsheetml/2006/main" count="107" uniqueCount="57">
  <si>
    <t>L.p.</t>
  </si>
  <si>
    <t>Nazwa substancji czynnej</t>
  </si>
  <si>
    <t>Postać</t>
  </si>
  <si>
    <t>Dawka</t>
  </si>
  <si>
    <t>Zawartość opakowania</t>
  </si>
  <si>
    <t>Ilość opakowań</t>
  </si>
  <si>
    <t>J.m.</t>
  </si>
  <si>
    <t>Kod EAN lub inny kod odpowiadajacy kodowi EAN</t>
  </si>
  <si>
    <t xml:space="preserve">nazwa  handlowa wycenionego leku, postać,dawka, ilość w opakowaniu </t>
  </si>
  <si>
    <t>Cena netto</t>
  </si>
  <si>
    <t xml:space="preserve"> % VAT</t>
  </si>
  <si>
    <t>Cena brutto</t>
  </si>
  <si>
    <t>Wartość netto</t>
  </si>
  <si>
    <t>Wartość brutto</t>
  </si>
  <si>
    <t>Uwagi</t>
  </si>
  <si>
    <t>7</t>
  </si>
  <si>
    <t>10</t>
  </si>
  <si>
    <t>13</t>
  </si>
  <si>
    <t>op.</t>
  </si>
  <si>
    <t>szt.</t>
  </si>
  <si>
    <t>1 gram</t>
  </si>
  <si>
    <t>g</t>
  </si>
  <si>
    <t>program lekowy B.67</t>
  </si>
  <si>
    <t>500mg</t>
  </si>
  <si>
    <t>tabl.</t>
  </si>
  <si>
    <t>Nazwa leku, preparatu</t>
  </si>
  <si>
    <t>Ilość w opak</t>
  </si>
  <si>
    <t>j.m. w op.</t>
  </si>
  <si>
    <t>j.m.</t>
  </si>
  <si>
    <t xml:space="preserve">nazwa  handlowa wycenionego leku/preparatu, postać,dawka, ilość w opakowaniu </t>
  </si>
  <si>
    <t>kod EAN</t>
  </si>
  <si>
    <t>fiol.</t>
  </si>
  <si>
    <t>amp.-strzyk.</t>
  </si>
  <si>
    <t xml:space="preserve">Darbepoetin alfa </t>
  </si>
  <si>
    <t>0,5mg/ml</t>
  </si>
  <si>
    <t>C.003</t>
  </si>
  <si>
    <t xml:space="preserve">Wysokość limitu finansowania </t>
  </si>
  <si>
    <t>Wysokość limitu finansowania (jeśli dotyczy)</t>
  </si>
  <si>
    <t>200mg</t>
  </si>
  <si>
    <t>Cyclophosphamidum</t>
  </si>
  <si>
    <t xml:space="preserve"> szt.</t>
  </si>
  <si>
    <t>1g</t>
  </si>
  <si>
    <t>C.13</t>
  </si>
  <si>
    <t>Razem</t>
  </si>
  <si>
    <t xml:space="preserve">Pegfilgrastimum </t>
  </si>
  <si>
    <t>6mg/0,6ml</t>
  </si>
  <si>
    <t>C.010</t>
  </si>
  <si>
    <t>LECZENIE IMMUNOGLOBULINAMI CHORÓB NEUROLOGICZNYCH (ICD-10:G61.8,G62.8,G63.1,G70,G04.8,G73.1,G73.2,G72.4,G61.0,G36.0,M33.0,M33.1,M33.2)</t>
  </si>
  <si>
    <t>Ilość</t>
  </si>
  <si>
    <t>Immunoglobulinum humanum roztwór do infuzji 10%</t>
  </si>
  <si>
    <t>Fiolka / Butelka</t>
  </si>
  <si>
    <t>fiolki 5, 10, 20, 50 ml</t>
  </si>
  <si>
    <r>
      <t>B</t>
    </r>
    <r>
      <rPr>
        <b/>
        <sz val="14"/>
        <color indexed="10"/>
        <rFont val="Arial CE"/>
        <charset val="238"/>
      </rPr>
      <t>67</t>
    </r>
  </si>
  <si>
    <t>Immunoglobulinum humanum roztwór do wstrzykiwań, 0,2 g/ml</t>
  </si>
  <si>
    <t>Zadanie nr 1</t>
  </si>
  <si>
    <t>Zadanie nr 2</t>
  </si>
  <si>
    <t>Pegfilgrastimum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</si>
</sst>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&quot;Zadanie&quot;\ General"/>
  </numFmts>
  <fonts count="32">
    <font>
      <sz val="10"/>
      <name val="Arial CE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sz val="9"/>
      <name val="Arial CE"/>
      <charset val="238"/>
    </font>
    <font>
      <sz val="10"/>
      <color theme="1"/>
      <name val="Czcionka tekstu podstawowego"/>
      <family val="2"/>
      <charset val="238"/>
    </font>
    <font>
      <sz val="10"/>
      <color theme="1"/>
      <name val="Arial CE"/>
      <charset val="238"/>
    </font>
    <font>
      <b/>
      <sz val="10"/>
      <color theme="1"/>
      <name val="Arial CE"/>
      <charset val="238"/>
    </font>
    <font>
      <b/>
      <sz val="10"/>
      <color theme="1"/>
      <name val="Czcionka tekstu podstawowego"/>
      <charset val="238"/>
    </font>
    <font>
      <sz val="10"/>
      <name val="MS Sans Serif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theme="1"/>
      <name val="Czcionka tekstu podstawowego"/>
      <family val="2"/>
      <charset val="238"/>
    </font>
    <font>
      <sz val="9"/>
      <color theme="1"/>
      <name val="Arial CE"/>
      <charset val="238"/>
    </font>
    <font>
      <sz val="10"/>
      <color theme="1"/>
      <name val="Calibri"/>
      <family val="2"/>
      <charset val="238"/>
    </font>
    <font>
      <b/>
      <sz val="10"/>
      <color rgb="FFFF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theme="1"/>
      <name val="Czcionka tekstu podstawowego"/>
      <charset val="238"/>
    </font>
    <font>
      <sz val="11"/>
      <name val="Arial CE"/>
      <charset val="238"/>
    </font>
    <font>
      <sz val="11"/>
      <color rgb="FF000000"/>
      <name val="Calibri"/>
      <family val="2"/>
    </font>
    <font>
      <b/>
      <sz val="11"/>
      <name val="Arial CE"/>
      <charset val="238"/>
    </font>
    <font>
      <sz val="8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14"/>
      <color rgb="FF000000"/>
      <name val="Arial"/>
      <family val="2"/>
      <charset val="238"/>
    </font>
    <font>
      <sz val="1"/>
      <color rgb="FF000000"/>
      <name val="Arial"/>
      <family val="2"/>
      <charset val="238"/>
    </font>
    <font>
      <sz val="6"/>
      <color rgb="FF000000"/>
      <name val="Arial"/>
      <family val="2"/>
      <charset val="238"/>
    </font>
    <font>
      <b/>
      <sz val="12"/>
      <name val="Arial CE"/>
      <charset val="238"/>
    </font>
    <font>
      <b/>
      <sz val="14"/>
      <color rgb="FFFF0000"/>
      <name val="Arial CE"/>
      <charset val="238"/>
    </font>
    <font>
      <b/>
      <sz val="14"/>
      <color indexed="10"/>
      <name val="Arial CE"/>
      <charset val="238"/>
    </font>
    <font>
      <b/>
      <sz val="14"/>
      <name val="Arial CE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6">
    <xf numFmtId="0" fontId="0" fillId="0" borderId="0"/>
    <xf numFmtId="44" fontId="5" fillId="0" borderId="0" applyFill="0" applyBorder="0" applyAlignment="0" applyProtection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>
      <alignment horizontal="centerContinuous"/>
    </xf>
    <xf numFmtId="44" fontId="2" fillId="0" borderId="0" applyFont="0" applyFill="0" applyBorder="0" applyAlignment="0" applyProtection="0"/>
    <xf numFmtId="43" fontId="5" fillId="0" borderId="0" applyFill="0" applyBorder="0" applyAlignment="0" applyProtection="0"/>
    <xf numFmtId="0" fontId="3" fillId="0" borderId="0"/>
    <xf numFmtId="0" fontId="11" fillId="0" borderId="0"/>
    <xf numFmtId="0" fontId="2" fillId="0" borderId="0"/>
    <xf numFmtId="0" fontId="21" fillId="0" borderId="0" applyBorder="0"/>
    <xf numFmtId="0" fontId="21" fillId="0" borderId="0" applyBorder="0"/>
    <xf numFmtId="0" fontId="21" fillId="0" borderId="0" applyBorder="0"/>
    <xf numFmtId="0" fontId="21" fillId="0" borderId="0" applyBorder="0"/>
    <xf numFmtId="0" fontId="21" fillId="0" borderId="0" applyBorder="0"/>
    <xf numFmtId="0" fontId="21" fillId="0" borderId="0" applyBorder="0"/>
    <xf numFmtId="0" fontId="21" fillId="0" borderId="0" applyBorder="0"/>
    <xf numFmtId="0" fontId="21" fillId="0" borderId="0" applyBorder="0"/>
    <xf numFmtId="0" fontId="21" fillId="0" borderId="0" applyBorder="0"/>
    <xf numFmtId="0" fontId="21" fillId="0" borderId="0" applyBorder="0"/>
    <xf numFmtId="0" fontId="21" fillId="0" borderId="0" applyBorder="0"/>
    <xf numFmtId="0" fontId="21" fillId="0" borderId="0" applyBorder="0"/>
    <xf numFmtId="0" fontId="21" fillId="0" borderId="0" applyBorder="0"/>
    <xf numFmtId="0" fontId="21" fillId="0" borderId="0" applyBorder="0"/>
    <xf numFmtId="0" fontId="21" fillId="0" borderId="0" applyBorder="0"/>
    <xf numFmtId="0" fontId="23" fillId="0" borderId="0">
      <alignment horizontal="left" vertical="top"/>
    </xf>
    <xf numFmtId="0" fontId="24" fillId="0" borderId="0">
      <alignment horizontal="left" vertical="top"/>
    </xf>
    <xf numFmtId="0" fontId="18" fillId="0" borderId="0">
      <alignment horizontal="left" vertical="top"/>
    </xf>
    <xf numFmtId="0" fontId="24" fillId="0" borderId="0">
      <alignment horizontal="right" vertical="top"/>
    </xf>
    <xf numFmtId="0" fontId="24" fillId="0" borderId="0">
      <alignment horizontal="left" vertical="top"/>
    </xf>
    <xf numFmtId="0" fontId="18" fillId="0" borderId="0">
      <alignment horizontal="right" vertical="top"/>
    </xf>
    <xf numFmtId="0" fontId="25" fillId="0" borderId="0">
      <alignment horizontal="center" vertical="top"/>
    </xf>
    <xf numFmtId="0" fontId="24" fillId="0" borderId="0">
      <alignment horizontal="left" vertical="top"/>
    </xf>
    <xf numFmtId="0" fontId="18" fillId="0" borderId="0">
      <alignment horizontal="left" vertical="top"/>
    </xf>
    <xf numFmtId="0" fontId="24" fillId="0" borderId="0">
      <alignment horizontal="left" vertical="top"/>
    </xf>
    <xf numFmtId="0" fontId="23" fillId="0" borderId="0">
      <alignment horizontal="center" vertical="center"/>
    </xf>
    <xf numFmtId="0" fontId="23" fillId="0" borderId="0">
      <alignment horizontal="left" vertical="center"/>
    </xf>
    <xf numFmtId="0" fontId="23" fillId="0" borderId="0">
      <alignment horizontal="right" vertical="center"/>
    </xf>
    <xf numFmtId="0" fontId="23" fillId="0" borderId="0">
      <alignment horizontal="right" vertical="center"/>
    </xf>
    <xf numFmtId="0" fontId="18" fillId="0" borderId="0">
      <alignment horizontal="left" vertical="top"/>
    </xf>
    <xf numFmtId="0" fontId="18" fillId="0" borderId="0">
      <alignment horizontal="right" vertical="top"/>
    </xf>
    <xf numFmtId="0" fontId="23" fillId="0" borderId="0">
      <alignment horizontal="right" vertical="center"/>
    </xf>
    <xf numFmtId="0" fontId="26" fillId="0" borderId="0">
      <alignment horizontal="left" vertical="top"/>
    </xf>
    <xf numFmtId="0" fontId="27" fillId="0" borderId="0">
      <alignment horizontal="left" vertical="top"/>
    </xf>
    <xf numFmtId="0" fontId="21" fillId="0" borderId="0" applyBorder="0"/>
    <xf numFmtId="0" fontId="21" fillId="0" borderId="0" applyBorder="0"/>
    <xf numFmtId="0" fontId="21" fillId="0" borderId="0" applyBorder="0"/>
    <xf numFmtId="0" fontId="21" fillId="0" borderId="0" applyBorder="0"/>
    <xf numFmtId="0" fontId="21" fillId="0" borderId="0" applyBorder="0"/>
    <xf numFmtId="0" fontId="21" fillId="0" borderId="0" applyBorder="0"/>
    <xf numFmtId="0" fontId="21" fillId="0" borderId="0" applyBorder="0"/>
    <xf numFmtId="0" fontId="21" fillId="0" borderId="0" applyBorder="0"/>
    <xf numFmtId="0" fontId="21" fillId="0" borderId="0" applyBorder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</cellStyleXfs>
  <cellXfs count="142">
    <xf numFmtId="0" fontId="0" fillId="0" borderId="0" xfId="0"/>
    <xf numFmtId="9" fontId="8" fillId="0" borderId="1" xfId="7" applyNumberFormat="1" applyFont="1" applyFill="1" applyBorder="1" applyAlignment="1" applyProtection="1">
      <alignment horizontal="center" vertical="center" wrapText="1" shrinkToFit="1"/>
      <protection locked="0"/>
    </xf>
    <xf numFmtId="0" fontId="0" fillId="0" borderId="0" xfId="0" applyFont="1"/>
    <xf numFmtId="4" fontId="4" fillId="2" borderId="1" xfId="0" applyNumberFormat="1" applyFont="1" applyFill="1" applyBorder="1" applyAlignment="1" applyProtection="1">
      <alignment horizontal="center" vertical="center" wrapText="1" shrinkToFit="1"/>
      <protection locked="0"/>
    </xf>
    <xf numFmtId="0" fontId="8" fillId="0" borderId="1" xfId="7" applyFont="1" applyFill="1" applyBorder="1" applyAlignment="1" applyProtection="1">
      <alignment horizontal="left" vertical="center" wrapText="1" shrinkToFit="1"/>
      <protection locked="0"/>
    </xf>
    <xf numFmtId="0" fontId="8" fillId="0" borderId="1" xfId="7" applyFont="1" applyFill="1" applyBorder="1" applyAlignment="1" applyProtection="1">
      <alignment horizontal="center" vertical="center" wrapText="1" shrinkToFit="1"/>
      <protection locked="0"/>
    </xf>
    <xf numFmtId="0" fontId="0" fillId="0" borderId="1" xfId="0" applyFont="1" applyFill="1" applyBorder="1" applyAlignment="1" applyProtection="1">
      <alignment horizontal="center" vertical="center"/>
      <protection locked="0"/>
    </xf>
    <xf numFmtId="0" fontId="8" fillId="0" borderId="1" xfId="7" applyFont="1" applyFill="1" applyBorder="1" applyAlignment="1" applyProtection="1">
      <alignment horizontal="center" vertical="center"/>
      <protection locked="0"/>
    </xf>
    <xf numFmtId="0" fontId="15" fillId="0" borderId="1" xfId="7" applyFont="1" applyFill="1" applyBorder="1" applyAlignment="1" applyProtection="1">
      <alignment horizontal="left" vertical="center" wrapText="1" shrinkToFit="1"/>
      <protection locked="0"/>
    </xf>
    <xf numFmtId="0" fontId="15" fillId="0" borderId="1" xfId="7" applyFont="1" applyFill="1" applyBorder="1" applyAlignment="1" applyProtection="1">
      <alignment horizontal="center" vertical="center" shrinkToFit="1"/>
      <protection locked="0"/>
    </xf>
    <xf numFmtId="3" fontId="15" fillId="0" borderId="1" xfId="7" applyNumberFormat="1" applyFont="1" applyFill="1" applyBorder="1" applyAlignment="1" applyProtection="1">
      <alignment horizontal="center" vertical="center" wrapText="1" shrinkToFit="1"/>
      <protection locked="0"/>
    </xf>
    <xf numFmtId="4" fontId="6" fillId="0" borderId="1" xfId="0" applyNumberFormat="1" applyFont="1" applyBorder="1" applyAlignment="1">
      <alignment horizontal="center" vertical="center" wrapText="1" shrinkToFit="1"/>
    </xf>
    <xf numFmtId="0" fontId="15" fillId="0" borderId="1" xfId="7" applyFont="1" applyFill="1" applyBorder="1" applyAlignment="1" applyProtection="1">
      <alignment horizontal="center" vertical="center" wrapText="1" shrinkToFit="1"/>
      <protection locked="0"/>
    </xf>
    <xf numFmtId="0" fontId="4" fillId="0" borderId="1" xfId="0" applyNumberFormat="1" applyFont="1" applyBorder="1" applyAlignment="1" applyProtection="1">
      <alignment horizontal="center" vertical="center" wrapText="1" shrinkToFit="1"/>
    </xf>
    <xf numFmtId="1" fontId="4" fillId="0" borderId="1" xfId="0" applyNumberFormat="1" applyFont="1" applyBorder="1" applyAlignment="1" applyProtection="1">
      <alignment horizontal="center" vertical="center" wrapText="1" shrinkToFit="1"/>
    </xf>
    <xf numFmtId="0" fontId="4" fillId="0" borderId="1" xfId="0" applyFont="1" applyBorder="1" applyAlignment="1">
      <alignment horizontal="center" vertical="center" wrapText="1" shrinkToFit="1"/>
    </xf>
    <xf numFmtId="4" fontId="4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9" fontId="4" fillId="2" borderId="1" xfId="0" applyNumberFormat="1" applyFont="1" applyFill="1" applyBorder="1" applyAlignment="1" applyProtection="1">
      <alignment horizontal="center" vertical="center" wrapText="1" shrinkToFit="1"/>
      <protection locked="0"/>
    </xf>
    <xf numFmtId="4" fontId="4" fillId="2" borderId="1" xfId="0" applyNumberFormat="1" applyFont="1" applyFill="1" applyBorder="1" applyAlignment="1" applyProtection="1">
      <alignment horizontal="center" vertical="center" wrapText="1" shrinkToFit="1"/>
    </xf>
    <xf numFmtId="4" fontId="4" fillId="4" borderId="1" xfId="0" applyNumberFormat="1" applyFont="1" applyFill="1" applyBorder="1" applyAlignment="1" applyProtection="1">
      <alignment horizontal="center" vertical="center" wrapText="1" shrinkToFit="1"/>
      <protection locked="0"/>
    </xf>
    <xf numFmtId="0" fontId="4" fillId="2" borderId="1" xfId="0" applyFont="1" applyFill="1" applyBorder="1" applyAlignment="1" applyProtection="1">
      <alignment horizontal="center" vertical="center" wrapText="1" shrinkToFit="1"/>
      <protection locked="0"/>
    </xf>
    <xf numFmtId="0" fontId="4" fillId="2" borderId="3" xfId="0" applyFont="1" applyFill="1" applyBorder="1" applyAlignment="1" applyProtection="1">
      <alignment horizontal="center" vertical="center" wrapText="1" shrinkToFit="1"/>
      <protection locked="0"/>
    </xf>
    <xf numFmtId="0" fontId="8" fillId="0" borderId="1" xfId="7" applyFont="1" applyBorder="1" applyAlignment="1">
      <alignment horizontal="center" vertical="center" wrapText="1" shrinkToFit="1"/>
    </xf>
    <xf numFmtId="3" fontId="8" fillId="0" borderId="1" xfId="7" applyNumberFormat="1" applyFont="1" applyFill="1" applyBorder="1" applyAlignment="1" applyProtection="1">
      <alignment horizontal="center" vertical="center" wrapText="1" shrinkToFit="1"/>
      <protection locked="0"/>
    </xf>
    <xf numFmtId="4" fontId="0" fillId="0" borderId="1" xfId="0" applyNumberFormat="1" applyFont="1" applyBorder="1" applyAlignment="1">
      <alignment horizontal="center" vertical="center" wrapText="1" shrinkToFit="1"/>
    </xf>
    <xf numFmtId="0" fontId="0" fillId="0" borderId="1" xfId="0" applyFont="1" applyFill="1" applyBorder="1" applyAlignment="1" applyProtection="1">
      <alignment horizontal="left" vertical="center" wrapText="1" shrinkToFit="1"/>
      <protection locked="0"/>
    </xf>
    <xf numFmtId="0" fontId="0" fillId="0" borderId="1" xfId="0" applyFont="1" applyFill="1" applyBorder="1" applyAlignment="1" applyProtection="1">
      <alignment horizontal="center" vertical="center" wrapText="1" shrinkToFit="1"/>
      <protection locked="0"/>
    </xf>
    <xf numFmtId="1" fontId="0" fillId="3" borderId="1" xfId="0" applyNumberFormat="1" applyFont="1" applyFill="1" applyBorder="1" applyAlignment="1" applyProtection="1">
      <alignment horizontal="center" vertical="center" wrapText="1" shrinkToFit="1"/>
      <protection locked="0"/>
    </xf>
    <xf numFmtId="4" fontId="4" fillId="0" borderId="1" xfId="1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vertical="center" wrapText="1"/>
    </xf>
    <xf numFmtId="4" fontId="8" fillId="0" borderId="1" xfId="7" applyNumberFormat="1" applyFont="1" applyFill="1" applyBorder="1" applyAlignment="1" applyProtection="1">
      <alignment horizontal="center" vertical="center" wrapText="1" shrinkToFit="1"/>
      <protection locked="0"/>
    </xf>
    <xf numFmtId="0" fontId="12" fillId="0" borderId="1" xfId="7" applyNumberFormat="1" applyFont="1" applyBorder="1" applyAlignment="1">
      <alignment horizontal="left" vertical="center" wrapText="1" shrinkToFit="1"/>
    </xf>
    <xf numFmtId="1" fontId="13" fillId="0" borderId="1" xfId="34" applyNumberFormat="1" applyFont="1" applyFill="1" applyBorder="1" applyAlignment="1">
      <alignment horizontal="center" vertical="center" wrapText="1"/>
    </xf>
    <xf numFmtId="4" fontId="12" fillId="0" borderId="1" xfId="33" applyNumberFormat="1" applyFont="1" applyFill="1" applyBorder="1" applyAlignment="1">
      <alignment horizontal="right" vertical="center" wrapText="1" shrinkToFit="1"/>
    </xf>
    <xf numFmtId="0" fontId="0" fillId="0" borderId="0" xfId="0" applyFont="1" applyAlignment="1">
      <alignment wrapText="1"/>
    </xf>
    <xf numFmtId="1" fontId="4" fillId="0" borderId="1" xfId="0" applyNumberFormat="1" applyFont="1" applyBorder="1" applyAlignment="1" applyProtection="1">
      <alignment horizontal="center" vertical="center"/>
    </xf>
    <xf numFmtId="0" fontId="0" fillId="0" borderId="0" xfId="0" applyFont="1" applyAlignment="1"/>
    <xf numFmtId="3" fontId="4" fillId="0" borderId="3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4" fontId="15" fillId="0" borderId="1" xfId="7" applyNumberFormat="1" applyFont="1" applyBorder="1" applyAlignment="1">
      <alignment horizontal="center" vertical="center" shrinkToFit="1"/>
    </xf>
    <xf numFmtId="0" fontId="0" fillId="0" borderId="1" xfId="0" applyFont="1" applyBorder="1"/>
    <xf numFmtId="0" fontId="4" fillId="0" borderId="1" xfId="0" applyFont="1" applyBorder="1" applyAlignment="1">
      <alignment horizontal="center" vertical="center" wrapText="1"/>
    </xf>
    <xf numFmtId="4" fontId="0" fillId="5" borderId="1" xfId="0" applyNumberFormat="1" applyFont="1" applyFill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4" fontId="0" fillId="0" borderId="1" xfId="0" applyNumberFormat="1" applyFont="1" applyBorder="1" applyAlignment="1" applyProtection="1">
      <alignment horizontal="right" vertical="center" wrapText="1"/>
      <protection locked="0"/>
    </xf>
    <xf numFmtId="4" fontId="0" fillId="0" borderId="1" xfId="0" applyNumberFormat="1" applyFont="1" applyBorder="1" applyAlignment="1" applyProtection="1">
      <alignment horizontal="right" vertical="center" wrapText="1"/>
    </xf>
    <xf numFmtId="4" fontId="0" fillId="0" borderId="1" xfId="0" applyNumberFormat="1" applyFont="1" applyBorder="1" applyAlignment="1" applyProtection="1">
      <alignment horizontal="center" vertical="center" wrapText="1"/>
    </xf>
    <xf numFmtId="4" fontId="0" fillId="0" borderId="1" xfId="0" applyNumberFormat="1" applyFont="1" applyFill="1" applyBorder="1" applyAlignment="1">
      <alignment horizontal="center" vertical="center" wrapText="1"/>
    </xf>
    <xf numFmtId="0" fontId="0" fillId="0" borderId="0" xfId="0" applyFont="1" applyBorder="1"/>
    <xf numFmtId="3" fontId="9" fillId="5" borderId="1" xfId="7" applyNumberFormat="1" applyFont="1" applyFill="1" applyBorder="1" applyAlignment="1">
      <alignment horizontal="center" vertical="center" wrapText="1" shrinkToFit="1"/>
    </xf>
    <xf numFmtId="3" fontId="4" fillId="5" borderId="1" xfId="0" applyNumberFormat="1" applyFont="1" applyFill="1" applyBorder="1" applyAlignment="1">
      <alignment horizontal="center" vertical="center" wrapText="1" shrinkToFit="1"/>
    </xf>
    <xf numFmtId="1" fontId="4" fillId="0" borderId="3" xfId="0" applyNumberFormat="1" applyFont="1" applyBorder="1" applyAlignment="1" applyProtection="1">
      <alignment horizontal="center" vertical="center" wrapText="1" shrinkToFit="1"/>
    </xf>
    <xf numFmtId="4" fontId="4" fillId="0" borderId="2" xfId="0" applyNumberFormat="1" applyFont="1" applyFill="1" applyBorder="1" applyAlignment="1" applyProtection="1">
      <alignment horizontal="center" vertical="center" wrapText="1" shrinkToFit="1"/>
      <protection locked="0"/>
    </xf>
    <xf numFmtId="4" fontId="8" fillId="0" borderId="1" xfId="7" applyNumberFormat="1" applyFont="1" applyBorder="1" applyAlignment="1">
      <alignment horizontal="center" vertical="center" wrapText="1" shrinkToFit="1"/>
    </xf>
    <xf numFmtId="0" fontId="0" fillId="0" borderId="1" xfId="0" applyFont="1" applyFill="1" applyBorder="1" applyAlignment="1">
      <alignment horizontal="left" vertical="center" wrapText="1" shrinkToFit="1"/>
    </xf>
    <xf numFmtId="0" fontId="0" fillId="0" borderId="1" xfId="1" applyNumberFormat="1" applyFont="1" applyFill="1" applyBorder="1" applyAlignment="1">
      <alignment horizontal="center" vertical="center" wrapText="1" shrinkToFit="1"/>
    </xf>
    <xf numFmtId="4" fontId="15" fillId="0" borderId="1" xfId="7" applyNumberFormat="1" applyFont="1" applyFill="1" applyBorder="1" applyAlignment="1" applyProtection="1">
      <alignment horizontal="center" vertical="center" shrinkToFit="1"/>
      <protection locked="0"/>
    </xf>
    <xf numFmtId="0" fontId="0" fillId="5" borderId="1" xfId="1" applyNumberFormat="1" applyFont="1" applyFill="1" applyBorder="1" applyAlignment="1">
      <alignment horizontal="center" vertical="center" wrapText="1" shrinkToFit="1"/>
    </xf>
    <xf numFmtId="0" fontId="0" fillId="5" borderId="1" xfId="0" applyFont="1" applyFill="1" applyBorder="1" applyAlignment="1">
      <alignment horizontal="center" vertical="center" wrapText="1"/>
    </xf>
    <xf numFmtId="4" fontId="15" fillId="5" borderId="1" xfId="7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/>
    <xf numFmtId="4" fontId="4" fillId="2" borderId="1" xfId="0" applyNumberFormat="1" applyFont="1" applyFill="1" applyBorder="1" applyAlignment="1" applyProtection="1">
      <alignment horizontal="center" vertical="center" wrapText="1" shrinkToFit="1"/>
      <protection locked="0"/>
    </xf>
    <xf numFmtId="3" fontId="4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 applyProtection="1">
      <alignment horizontal="center" vertical="center" wrapText="1"/>
      <protection locked="0"/>
    </xf>
    <xf numFmtId="0" fontId="8" fillId="3" borderId="1" xfId="0" applyFont="1" applyFill="1" applyBorder="1" applyAlignment="1" applyProtection="1">
      <alignment horizontal="center" vertical="center" wrapText="1"/>
      <protection locked="0"/>
    </xf>
    <xf numFmtId="1" fontId="0" fillId="0" borderId="1" xfId="0" applyNumberFormat="1" applyFont="1" applyFill="1" applyBorder="1" applyAlignment="1" applyProtection="1">
      <alignment horizontal="center" vertical="center"/>
      <protection locked="0"/>
    </xf>
    <xf numFmtId="1" fontId="0" fillId="0" borderId="1" xfId="0" applyNumberFormat="1" applyFont="1" applyFill="1" applyBorder="1" applyAlignment="1" applyProtection="1">
      <alignment horizontal="center" vertical="center" wrapText="1"/>
      <protection locked="0"/>
    </xf>
    <xf numFmtId="9" fontId="0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 wrapText="1" shrinkToFit="1"/>
      <protection locked="0"/>
    </xf>
    <xf numFmtId="3" fontId="4" fillId="0" borderId="7" xfId="0" applyNumberFormat="1" applyFont="1" applyBorder="1" applyAlignment="1" applyProtection="1">
      <alignment horizontal="center" vertical="center"/>
    </xf>
    <xf numFmtId="3" fontId="4" fillId="0" borderId="7" xfId="0" applyNumberFormat="1" applyFont="1" applyBorder="1" applyAlignment="1" applyProtection="1">
      <alignment horizontal="center" vertical="center" wrapText="1" shrinkToFit="1"/>
    </xf>
    <xf numFmtId="3" fontId="4" fillId="0" borderId="9" xfId="0" applyNumberFormat="1" applyFont="1" applyBorder="1" applyAlignment="1" applyProtection="1">
      <alignment horizontal="center" vertical="center" wrapText="1" shrinkToFit="1"/>
    </xf>
    <xf numFmtId="3" fontId="4" fillId="0" borderId="7" xfId="0" applyNumberFormat="1" applyFont="1" applyBorder="1" applyAlignment="1">
      <alignment horizontal="center" vertical="center" wrapText="1" shrinkToFit="1"/>
    </xf>
    <xf numFmtId="3" fontId="4" fillId="3" borderId="7" xfId="0" applyNumberFormat="1" applyFont="1" applyFill="1" applyBorder="1" applyAlignment="1">
      <alignment horizontal="center" vertical="center" wrapText="1" shrinkToFit="1"/>
    </xf>
    <xf numFmtId="3" fontId="4" fillId="0" borderId="8" xfId="0" applyNumberFormat="1" applyFont="1" applyFill="1" applyBorder="1" applyAlignment="1">
      <alignment horizontal="right" vertical="center" wrapText="1" shrinkToFit="1"/>
    </xf>
    <xf numFmtId="3" fontId="4" fillId="2" borderId="7" xfId="0" applyNumberFormat="1" applyFont="1" applyFill="1" applyBorder="1" applyAlignment="1" applyProtection="1">
      <alignment horizontal="center" vertical="center" wrapText="1" shrinkToFit="1"/>
      <protection locked="0"/>
    </xf>
    <xf numFmtId="3" fontId="4" fillId="0" borderId="7" xfId="0" applyNumberFormat="1" applyFont="1" applyFill="1" applyBorder="1" applyAlignment="1" applyProtection="1">
      <alignment vertical="center" wrapText="1" shrinkToFit="1"/>
      <protection locked="0"/>
    </xf>
    <xf numFmtId="3" fontId="4" fillId="2" borderId="7" xfId="0" applyNumberFormat="1" applyFont="1" applyFill="1" applyBorder="1" applyAlignment="1" applyProtection="1">
      <alignment horizontal="center" vertical="center" wrapText="1" shrinkToFit="1"/>
    </xf>
    <xf numFmtId="3" fontId="4" fillId="4" borderId="7" xfId="0" applyNumberFormat="1" applyFont="1" applyFill="1" applyBorder="1" applyAlignment="1" applyProtection="1">
      <alignment horizontal="center" vertical="center" wrapText="1" shrinkToFit="1"/>
      <protection locked="0"/>
    </xf>
    <xf numFmtId="3" fontId="4" fillId="2" borderId="9" xfId="0" applyNumberFormat="1" applyFont="1" applyFill="1" applyBorder="1" applyAlignment="1" applyProtection="1">
      <alignment horizontal="center" vertical="center" wrapText="1" shrinkToFit="1"/>
      <protection locked="0"/>
    </xf>
    <xf numFmtId="4" fontId="0" fillId="0" borderId="4" xfId="7" applyNumberFormat="1" applyFont="1" applyFill="1" applyBorder="1" applyAlignment="1" applyProtection="1">
      <alignment vertical="center" wrapText="1" shrinkToFit="1"/>
      <protection locked="0"/>
    </xf>
    <xf numFmtId="4" fontId="19" fillId="0" borderId="4" xfId="0" applyNumberFormat="1" applyFont="1" applyBorder="1" applyAlignment="1">
      <alignment vertical="center" wrapText="1"/>
    </xf>
    <xf numFmtId="164" fontId="4" fillId="6" borderId="11" xfId="0" applyNumberFormat="1" applyFont="1" applyFill="1" applyBorder="1" applyAlignment="1">
      <alignment horizontal="left"/>
    </xf>
    <xf numFmtId="0" fontId="22" fillId="6" borderId="10" xfId="0" applyFont="1" applyFill="1" applyBorder="1" applyAlignment="1">
      <alignment horizontal="left"/>
    </xf>
    <xf numFmtId="164" fontId="28" fillId="6" borderId="11" xfId="0" applyNumberFormat="1" applyFont="1" applyFill="1" applyBorder="1" applyAlignment="1">
      <alignment horizontal="left"/>
    </xf>
    <xf numFmtId="0" fontId="8" fillId="0" borderId="10" xfId="7" applyFont="1" applyFill="1" applyBorder="1" applyAlignment="1" applyProtection="1">
      <alignment horizontal="center" vertical="center"/>
      <protection locked="0"/>
    </xf>
    <xf numFmtId="0" fontId="4" fillId="0" borderId="11" xfId="7" applyFont="1" applyBorder="1" applyAlignment="1">
      <alignment horizontal="left" vertical="center" wrapText="1" shrinkToFit="1"/>
    </xf>
    <xf numFmtId="0" fontId="4" fillId="0" borderId="11" xfId="0" applyFont="1" applyBorder="1" applyAlignment="1">
      <alignment vertical="center" wrapText="1" shrinkToFit="1"/>
    </xf>
    <xf numFmtId="0" fontId="0" fillId="0" borderId="11" xfId="7" applyFont="1" applyFill="1" applyBorder="1" applyAlignment="1" applyProtection="1">
      <alignment horizontal="center" vertical="center" wrapText="1" shrinkToFit="1"/>
      <protection locked="0"/>
    </xf>
    <xf numFmtId="3" fontId="8" fillId="0" borderId="11" xfId="7" applyNumberFormat="1" applyFont="1" applyFill="1" applyBorder="1" applyAlignment="1" applyProtection="1">
      <alignment horizontal="center" vertical="center" wrapText="1" shrinkToFit="1"/>
      <protection locked="0"/>
    </xf>
    <xf numFmtId="4" fontId="0" fillId="0" borderId="11" xfId="0" applyNumberFormat="1" applyFont="1" applyBorder="1" applyAlignment="1">
      <alignment horizontal="center" vertical="center" wrapText="1" shrinkToFit="1"/>
    </xf>
    <xf numFmtId="3" fontId="9" fillId="3" borderId="11" xfId="7" applyNumberFormat="1" applyFont="1" applyFill="1" applyBorder="1" applyAlignment="1">
      <alignment horizontal="center" vertical="center" wrapText="1" shrinkToFit="1"/>
    </xf>
    <xf numFmtId="4" fontId="8" fillId="0" borderId="11" xfId="7" applyNumberFormat="1" applyFont="1" applyBorder="1" applyAlignment="1">
      <alignment horizontal="center" vertical="center" wrapText="1" shrinkToFit="1"/>
    </xf>
    <xf numFmtId="4" fontId="7" fillId="0" borderId="11" xfId="0" applyNumberFormat="1" applyFont="1" applyBorder="1" applyAlignment="1">
      <alignment horizontal="right" vertical="center" wrapText="1"/>
    </xf>
    <xf numFmtId="9" fontId="8" fillId="0" borderId="11" xfId="7" applyNumberFormat="1" applyFont="1" applyFill="1" applyBorder="1" applyAlignment="1" applyProtection="1">
      <alignment horizontal="center" vertical="center" wrapText="1" shrinkToFit="1"/>
      <protection locked="0"/>
    </xf>
    <xf numFmtId="4" fontId="0" fillId="0" borderId="11" xfId="7" applyNumberFormat="1" applyFont="1" applyFill="1" applyBorder="1" applyAlignment="1" applyProtection="1">
      <alignment vertical="center" wrapText="1" shrinkToFit="1"/>
      <protection locked="0"/>
    </xf>
    <xf numFmtId="0" fontId="5" fillId="0" borderId="11" xfId="7" applyNumberFormat="1" applyFont="1" applyBorder="1" applyAlignment="1">
      <alignment horizontal="left" vertical="center" wrapText="1" shrinkToFit="1"/>
    </xf>
    <xf numFmtId="4" fontId="0" fillId="3" borderId="11" xfId="7" applyNumberFormat="1" applyFont="1" applyFill="1" applyBorder="1" applyAlignment="1" applyProtection="1">
      <alignment horizontal="center" vertical="center" wrapText="1" shrinkToFit="1"/>
      <protection locked="0"/>
    </xf>
    <xf numFmtId="0" fontId="16" fillId="0" borderId="11" xfId="7" applyFont="1" applyBorder="1" applyAlignment="1">
      <alignment horizontal="center" vertical="center" wrapText="1" shrinkToFit="1"/>
    </xf>
    <xf numFmtId="1" fontId="17" fillId="0" borderId="11" xfId="34" applyNumberFormat="1" applyFont="1" applyFill="1" applyBorder="1" applyAlignment="1">
      <alignment horizontal="center" vertical="center" wrapText="1"/>
    </xf>
    <xf numFmtId="4" fontId="10" fillId="0" borderId="10" xfId="0" applyNumberFormat="1" applyFont="1" applyBorder="1" applyAlignment="1">
      <alignment vertical="center" wrapText="1"/>
    </xf>
    <xf numFmtId="4" fontId="10" fillId="0" borderId="14" xfId="0" applyNumberFormat="1" applyFont="1" applyBorder="1" applyAlignment="1">
      <alignment vertical="center" wrapText="1"/>
    </xf>
    <xf numFmtId="0" fontId="22" fillId="6" borderId="10" xfId="0" applyFont="1" applyFill="1" applyBorder="1" applyAlignment="1">
      <alignment horizontal="left" vertical="center"/>
    </xf>
    <xf numFmtId="164" fontId="4" fillId="6" borderId="11" xfId="0" applyNumberFormat="1" applyFont="1" applyFill="1" applyBorder="1" applyAlignment="1">
      <alignment horizontal="left" vertical="center"/>
    </xf>
    <xf numFmtId="164" fontId="28" fillId="6" borderId="11" xfId="0" applyNumberFormat="1" applyFont="1" applyFill="1" applyBorder="1" applyAlignment="1">
      <alignment horizontal="left" vertical="center"/>
    </xf>
    <xf numFmtId="0" fontId="20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0" fontId="31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1" fontId="4" fillId="0" borderId="1" xfId="0" applyNumberFormat="1" applyFont="1" applyBorder="1" applyAlignment="1" applyProtection="1">
      <alignment horizontal="center" vertical="center" wrapText="1"/>
    </xf>
    <xf numFmtId="0" fontId="4" fillId="0" borderId="1" xfId="0" applyNumberFormat="1" applyFont="1" applyBorder="1" applyAlignment="1" applyProtection="1">
      <alignment horizontal="center" vertical="center" wrapText="1"/>
    </xf>
    <xf numFmtId="4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9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4" fontId="4" fillId="2" borderId="1" xfId="0" applyNumberFormat="1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1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1" fontId="4" fillId="0" borderId="1" xfId="0" applyNumberFormat="1" applyFont="1" applyBorder="1" applyAlignment="1">
      <alignment horizontal="center" vertical="center"/>
    </xf>
    <xf numFmtId="1" fontId="4" fillId="2" borderId="1" xfId="0" applyNumberFormat="1" applyFont="1" applyFill="1" applyBorder="1" applyAlignment="1" applyProtection="1">
      <alignment horizontal="center" vertical="center" wrapText="1"/>
    </xf>
    <xf numFmtId="0" fontId="4" fillId="0" borderId="10" xfId="0" applyFont="1" applyBorder="1" applyAlignment="1">
      <alignment vertical="center"/>
    </xf>
    <xf numFmtId="0" fontId="4" fillId="0" borderId="11" xfId="0" applyFont="1" applyBorder="1" applyAlignment="1">
      <alignment vertical="center" wrapText="1"/>
    </xf>
    <xf numFmtId="4" fontId="4" fillId="0" borderId="12" xfId="0" applyNumberFormat="1" applyFont="1" applyBorder="1" applyAlignment="1" applyProtection="1">
      <alignment horizontal="right" vertical="center" wrapText="1"/>
      <protection locked="0"/>
    </xf>
    <xf numFmtId="4" fontId="4" fillId="0" borderId="12" xfId="0" applyNumberFormat="1" applyFont="1" applyBorder="1" applyAlignment="1" applyProtection="1">
      <alignment horizontal="right" vertical="center" wrapText="1"/>
    </xf>
    <xf numFmtId="0" fontId="0" fillId="0" borderId="11" xfId="0" applyFont="1" applyBorder="1" applyAlignment="1" applyProtection="1">
      <alignment vertical="center" wrapText="1"/>
      <protection locked="0"/>
    </xf>
    <xf numFmtId="0" fontId="0" fillId="0" borderId="1" xfId="0" applyFont="1" applyFill="1" applyBorder="1" applyAlignment="1" applyProtection="1">
      <alignment horizontal="left" vertical="center" wrapText="1"/>
      <protection locked="0"/>
    </xf>
    <xf numFmtId="4" fontId="8" fillId="4" borderId="2" xfId="0" applyNumberFormat="1" applyFont="1" applyFill="1" applyBorder="1" applyAlignment="1" applyProtection="1">
      <alignment horizontal="center" vertical="center" wrapText="1" shrinkToFit="1"/>
    </xf>
    <xf numFmtId="1" fontId="8" fillId="3" borderId="2" xfId="0" applyNumberFormat="1" applyFont="1" applyFill="1" applyBorder="1" applyAlignment="1">
      <alignment horizontal="center" vertical="center" wrapText="1"/>
    </xf>
    <xf numFmtId="164" fontId="0" fillId="6" borderId="11" xfId="0" applyNumberFormat="1" applyFont="1" applyFill="1" applyBorder="1" applyAlignment="1">
      <alignment horizontal="left" vertical="center"/>
    </xf>
    <xf numFmtId="0" fontId="0" fillId="0" borderId="11" xfId="0" applyFont="1" applyBorder="1" applyAlignment="1">
      <alignment vertical="center" wrapText="1"/>
    </xf>
    <xf numFmtId="0" fontId="0" fillId="0" borderId="1" xfId="0" applyFill="1" applyBorder="1" applyAlignment="1" applyProtection="1">
      <alignment horizontal="left" vertical="center" wrapText="1"/>
      <protection locked="0"/>
    </xf>
    <xf numFmtId="0" fontId="0" fillId="7" borderId="0" xfId="0" applyFont="1" applyFill="1" applyAlignment="1">
      <alignment vertical="center"/>
    </xf>
    <xf numFmtId="0" fontId="4" fillId="7" borderId="3" xfId="0" applyFont="1" applyFill="1" applyBorder="1" applyAlignment="1">
      <alignment vertical="center"/>
    </xf>
    <xf numFmtId="0" fontId="4" fillId="7" borderId="5" xfId="7" applyFont="1" applyFill="1" applyBorder="1" applyAlignment="1">
      <alignment horizontal="left" vertical="center" wrapText="1" shrinkToFit="1"/>
    </xf>
    <xf numFmtId="0" fontId="4" fillId="7" borderId="5" xfId="0" applyFont="1" applyFill="1" applyBorder="1" applyAlignment="1">
      <alignment vertical="center" wrapText="1" shrinkToFit="1"/>
    </xf>
    <xf numFmtId="0" fontId="4" fillId="7" borderId="6" xfId="0" applyFont="1" applyFill="1" applyBorder="1" applyAlignment="1">
      <alignment vertical="center" wrapText="1" shrinkToFit="1"/>
    </xf>
    <xf numFmtId="0" fontId="0" fillId="7" borderId="0" xfId="0" applyFont="1" applyFill="1"/>
    <xf numFmtId="0" fontId="0" fillId="7" borderId="0" xfId="0" applyFont="1" applyFill="1" applyBorder="1"/>
    <xf numFmtId="4" fontId="14" fillId="7" borderId="5" xfId="0" applyNumberFormat="1" applyFont="1" applyFill="1" applyBorder="1" applyAlignment="1">
      <alignment vertical="center" wrapText="1"/>
    </xf>
    <xf numFmtId="4" fontId="14" fillId="7" borderId="6" xfId="0" applyNumberFormat="1" applyFont="1" applyFill="1" applyBorder="1" applyAlignment="1">
      <alignment vertical="center" wrapText="1"/>
    </xf>
    <xf numFmtId="0" fontId="18" fillId="7" borderId="6" xfId="0" applyFont="1" applyFill="1" applyBorder="1" applyAlignment="1" applyProtection="1">
      <alignment vertical="center" wrapText="1" shrinkToFit="1"/>
    </xf>
    <xf numFmtId="0" fontId="0" fillId="7" borderId="6" xfId="0" applyFont="1" applyFill="1" applyBorder="1" applyAlignment="1">
      <alignment wrapText="1"/>
    </xf>
    <xf numFmtId="0" fontId="0" fillId="7" borderId="13" xfId="0" applyFont="1" applyFill="1" applyBorder="1" applyAlignment="1">
      <alignment wrapText="1"/>
    </xf>
  </cellXfs>
  <cellStyles count="86">
    <cellStyle name="Dziesiętny 2" xfId="35"/>
    <cellStyle name="Normal 2" xfId="36"/>
    <cellStyle name="Normal_Sheet2" xfId="2"/>
    <cellStyle name="Normalny" xfId="0" builtinId="0"/>
    <cellStyle name="Normalny 10" xfId="39"/>
    <cellStyle name="Normalny 11" xfId="3"/>
    <cellStyle name="Normalny 12" xfId="40"/>
    <cellStyle name="Normalny 13" xfId="4"/>
    <cellStyle name="Normalny 17" xfId="44"/>
    <cellStyle name="Normalny 18" xfId="5"/>
    <cellStyle name="Normalny 19" xfId="6"/>
    <cellStyle name="Normalny 2" xfId="7"/>
    <cellStyle name="Normalny 20" xfId="8"/>
    <cellStyle name="Normalny 21" xfId="41"/>
    <cellStyle name="Normalny 22" xfId="42"/>
    <cellStyle name="Normalny 23" xfId="43"/>
    <cellStyle name="Normalny 24" xfId="45"/>
    <cellStyle name="Normalny 25" xfId="9"/>
    <cellStyle name="Normalny 26" xfId="73"/>
    <cellStyle name="Normalny 27" xfId="74"/>
    <cellStyle name="Normalny 28" xfId="75"/>
    <cellStyle name="Normalny 29" xfId="76"/>
    <cellStyle name="Normalny 3" xfId="10"/>
    <cellStyle name="Normalny 30" xfId="77"/>
    <cellStyle name="Normalny 31" xfId="46"/>
    <cellStyle name="Normalny 32" xfId="11"/>
    <cellStyle name="Normalny 33" xfId="47"/>
    <cellStyle name="Normalny 34" xfId="12"/>
    <cellStyle name="Normalny 35" xfId="13"/>
    <cellStyle name="Normalny 36" xfId="14"/>
    <cellStyle name="Normalny 37" xfId="48"/>
    <cellStyle name="Normalny 38" xfId="49"/>
    <cellStyle name="Normalny 39" xfId="50"/>
    <cellStyle name="Normalny 4" xfId="15"/>
    <cellStyle name="Normalny 40" xfId="78"/>
    <cellStyle name="Normalny 41" xfId="79"/>
    <cellStyle name="Normalny 42" xfId="51"/>
    <cellStyle name="Normalny 43" xfId="52"/>
    <cellStyle name="Normalny 44" xfId="53"/>
    <cellStyle name="Normalny 47" xfId="80"/>
    <cellStyle name="Normalny 5" xfId="37"/>
    <cellStyle name="Normalny 54" xfId="81"/>
    <cellStyle name="Normalny 6" xfId="16"/>
    <cellStyle name="Normalny 66" xfId="17"/>
    <cellStyle name="Normalny 67" xfId="18"/>
    <cellStyle name="Normalny 68" xfId="19"/>
    <cellStyle name="Normalny 69" xfId="20"/>
    <cellStyle name="Normalny 7" xfId="21"/>
    <cellStyle name="Normalny 70" xfId="22"/>
    <cellStyle name="Normalny 71" xfId="23"/>
    <cellStyle name="Normalny 72" xfId="24"/>
    <cellStyle name="Normalny 73" xfId="25"/>
    <cellStyle name="Normalny 74" xfId="26"/>
    <cellStyle name="Normalny 75" xfId="27"/>
    <cellStyle name="Normalny 8" xfId="28"/>
    <cellStyle name="Normalny 84" xfId="29"/>
    <cellStyle name="Normalny 85" xfId="30"/>
    <cellStyle name="Normalny 86" xfId="31"/>
    <cellStyle name="Normalny 9" xfId="38"/>
    <cellStyle name="Normalny 9 2" xfId="83"/>
    <cellStyle name="Normalny 9 3" xfId="85"/>
    <cellStyle name="Normalny 97" xfId="32"/>
    <cellStyle name="Normalny_Arkusz1" xfId="33"/>
    <cellStyle name="S0" xfId="54"/>
    <cellStyle name="S1" xfId="55"/>
    <cellStyle name="S10" xfId="64"/>
    <cellStyle name="S11" xfId="65"/>
    <cellStyle name="S12" xfId="66"/>
    <cellStyle name="S13" xfId="67"/>
    <cellStyle name="S14" xfId="68"/>
    <cellStyle name="S15" xfId="69"/>
    <cellStyle name="S16" xfId="70"/>
    <cellStyle name="S17" xfId="71"/>
    <cellStyle name="S18" xfId="72"/>
    <cellStyle name="S2" xfId="56"/>
    <cellStyle name="S3" xfId="57"/>
    <cellStyle name="S4" xfId="58"/>
    <cellStyle name="S5" xfId="59"/>
    <cellStyle name="S6" xfId="60"/>
    <cellStyle name="S7" xfId="61"/>
    <cellStyle name="S8" xfId="62"/>
    <cellStyle name="S9" xfId="63"/>
    <cellStyle name="Walutowy" xfId="1" builtinId="4"/>
    <cellStyle name="Walutowy 2" xfId="34"/>
    <cellStyle name="Walutowy 2 2" xfId="82"/>
    <cellStyle name="Walutowy 2 3" xfId="8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P15"/>
  <sheetViews>
    <sheetView showGridLines="0" zoomScaleNormal="100" zoomScaleSheetLayoutView="75" zoomScalePageLayoutView="90" workbookViewId="0">
      <selection activeCell="J13" sqref="J13"/>
    </sheetView>
  </sheetViews>
  <sheetFormatPr defaultColWidth="9.140625" defaultRowHeight="12.75"/>
  <cols>
    <col min="1" max="1" width="8.5703125" style="60" customWidth="1"/>
    <col min="2" max="2" width="29.140625" style="60" bestFit="1" customWidth="1"/>
    <col min="3" max="3" width="14.140625" style="60" customWidth="1"/>
    <col min="4" max="4" width="10.28515625" style="60" customWidth="1"/>
    <col min="5" max="5" width="13.85546875" style="60" customWidth="1"/>
    <col min="6" max="6" width="12.140625" style="60" customWidth="1"/>
    <col min="7" max="7" width="4.85546875" style="60" customWidth="1"/>
    <col min="8" max="8" width="20" style="2" bestFit="1" customWidth="1"/>
    <col min="9" max="9" width="19" style="60" customWidth="1"/>
    <col min="10" max="10" width="10.85546875" style="60" customWidth="1"/>
    <col min="11" max="11" width="7.28515625" style="60" customWidth="1"/>
    <col min="12" max="12" width="11.5703125" style="60" customWidth="1"/>
    <col min="13" max="13" width="13.5703125" style="60" customWidth="1"/>
    <col min="14" max="14" width="14.28515625" style="60" customWidth="1"/>
    <col min="15" max="15" width="15.7109375" style="60" customWidth="1"/>
    <col min="16" max="16" width="23.7109375" style="60" customWidth="1"/>
    <col min="17" max="17" width="9.140625" style="60" customWidth="1"/>
    <col min="18" max="18" width="15.7109375" style="60" customWidth="1"/>
    <col min="19" max="19" width="9.140625" style="60" customWidth="1"/>
    <col min="20" max="22" width="9.140625" style="60"/>
    <col min="23" max="23" width="0" style="60" hidden="1" customWidth="1"/>
    <col min="24" max="24" width="32" style="60" customWidth="1"/>
    <col min="25" max="25" width="6.5703125" style="60" customWidth="1"/>
    <col min="26" max="26" width="16.85546875" style="60" customWidth="1"/>
    <col min="27" max="28" width="9.140625" style="60"/>
    <col min="29" max="32" width="0" style="60" hidden="1" customWidth="1"/>
    <col min="33" max="34" width="9.140625" style="60"/>
    <col min="35" max="35" width="9.28515625" style="60" customWidth="1"/>
    <col min="36" max="37" width="0" style="60" hidden="1" customWidth="1"/>
    <col min="38" max="38" width="10.140625" style="60" customWidth="1"/>
    <col min="39" max="39" width="11.7109375" style="60" customWidth="1"/>
    <col min="40" max="40" width="22.5703125" style="60" customWidth="1"/>
    <col min="41" max="16384" width="9.140625" style="60"/>
  </cols>
  <sheetData>
    <row r="1" spans="1:16">
      <c r="A1" s="109"/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</row>
    <row r="2" spans="1:16" ht="18">
      <c r="A2" s="107" t="s">
        <v>52</v>
      </c>
      <c r="B2" s="108" t="s">
        <v>47</v>
      </c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6"/>
    </row>
    <row r="3" spans="1:16">
      <c r="A3" s="109"/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</row>
    <row r="4" spans="1:16" ht="51">
      <c r="A4" s="110" t="s">
        <v>0</v>
      </c>
      <c r="B4" s="111" t="s">
        <v>1</v>
      </c>
      <c r="C4" s="111" t="s">
        <v>2</v>
      </c>
      <c r="D4" s="110" t="s">
        <v>3</v>
      </c>
      <c r="E4" s="110" t="s">
        <v>4</v>
      </c>
      <c r="F4" s="37" t="s">
        <v>5</v>
      </c>
      <c r="G4" s="41" t="s">
        <v>6</v>
      </c>
      <c r="H4" s="125" t="s">
        <v>8</v>
      </c>
      <c r="I4" s="110" t="s">
        <v>7</v>
      </c>
      <c r="J4" s="112" t="s">
        <v>9</v>
      </c>
      <c r="K4" s="113" t="s">
        <v>10</v>
      </c>
      <c r="L4" s="112" t="s">
        <v>11</v>
      </c>
      <c r="M4" s="112" t="s">
        <v>12</v>
      </c>
      <c r="N4" s="114" t="s">
        <v>13</v>
      </c>
      <c r="O4" s="61" t="s">
        <v>36</v>
      </c>
      <c r="P4" s="115" t="s">
        <v>14</v>
      </c>
    </row>
    <row r="5" spans="1:16" ht="13.5" thickBot="1">
      <c r="A5" s="110">
        <v>1</v>
      </c>
      <c r="B5" s="110">
        <v>2</v>
      </c>
      <c r="C5" s="110">
        <v>3</v>
      </c>
      <c r="D5" s="110">
        <v>4</v>
      </c>
      <c r="E5" s="110">
        <v>5</v>
      </c>
      <c r="F5" s="38">
        <v>6</v>
      </c>
      <c r="G5" s="116" t="s">
        <v>15</v>
      </c>
      <c r="H5" s="126">
        <v>8</v>
      </c>
      <c r="I5" s="117">
        <v>9</v>
      </c>
      <c r="J5" s="116" t="s">
        <v>16</v>
      </c>
      <c r="K5" s="116">
        <v>11</v>
      </c>
      <c r="L5" s="116">
        <v>12</v>
      </c>
      <c r="M5" s="118" t="s">
        <v>17</v>
      </c>
      <c r="N5" s="116">
        <v>14</v>
      </c>
      <c r="O5" s="116">
        <v>15</v>
      </c>
      <c r="P5" s="116">
        <v>16</v>
      </c>
    </row>
    <row r="6" spans="1:16" ht="16.5" thickBot="1">
      <c r="A6" s="103" t="s">
        <v>54</v>
      </c>
      <c r="B6" s="104"/>
      <c r="C6" s="105" t="str">
        <f>B7</f>
        <v>Immunoglobulinum humanum roztwór do infuzji 10%</v>
      </c>
      <c r="D6" s="104"/>
      <c r="E6" s="104"/>
      <c r="F6" s="104"/>
      <c r="G6" s="104"/>
      <c r="H6" s="127"/>
      <c r="I6" s="104"/>
      <c r="J6" s="104"/>
      <c r="K6" s="104"/>
      <c r="L6" s="104"/>
      <c r="M6" s="104"/>
      <c r="N6" s="104"/>
      <c r="O6" s="104"/>
      <c r="P6" s="104"/>
    </row>
    <row r="7" spans="1:16" ht="36.75" customHeight="1" thickBot="1">
      <c r="A7" s="64">
        <v>1</v>
      </c>
      <c r="B7" s="124" t="s">
        <v>49</v>
      </c>
      <c r="C7" s="64" t="s">
        <v>50</v>
      </c>
      <c r="D7" s="64" t="s">
        <v>20</v>
      </c>
      <c r="E7" s="67">
        <v>1</v>
      </c>
      <c r="F7" s="62">
        <v>5000</v>
      </c>
      <c r="G7" s="64" t="s">
        <v>21</v>
      </c>
      <c r="H7" s="65"/>
      <c r="I7" s="66"/>
      <c r="J7" s="46">
        <f>L7/1.08</f>
        <v>0</v>
      </c>
      <c r="K7" s="68">
        <v>0.08</v>
      </c>
      <c r="L7" s="47"/>
      <c r="M7" s="44">
        <f>F7*J7</f>
        <v>0</v>
      </c>
      <c r="N7" s="45">
        <f>F7*L7</f>
        <v>0</v>
      </c>
      <c r="O7" s="42"/>
      <c r="P7" s="63" t="s">
        <v>22</v>
      </c>
    </row>
    <row r="8" spans="1:16" ht="21.75" customHeight="1" thickBot="1">
      <c r="A8" s="119"/>
      <c r="B8" s="87" t="str">
        <f>"Zadanie "&amp;COUNTIF($C$1:C8,"=Razem")</f>
        <v>Zadanie 1</v>
      </c>
      <c r="C8" s="88" t="s">
        <v>43</v>
      </c>
      <c r="D8" s="120"/>
      <c r="E8" s="120"/>
      <c r="F8" s="120"/>
      <c r="G8" s="120"/>
      <c r="H8" s="128"/>
      <c r="I8" s="120"/>
      <c r="J8" s="120"/>
      <c r="K8" s="120"/>
      <c r="L8" s="120"/>
      <c r="M8" s="121">
        <f>SUM(M7)</f>
        <v>0</v>
      </c>
      <c r="N8" s="122">
        <f>SUM(N7)</f>
        <v>0</v>
      </c>
      <c r="O8" s="123"/>
      <c r="P8" s="123"/>
    </row>
    <row r="9" spans="1:16" ht="9.9499999999999993" customHeight="1">
      <c r="A9" s="130"/>
      <c r="B9" s="130"/>
      <c r="C9" s="130"/>
      <c r="D9" s="130"/>
      <c r="E9" s="130"/>
      <c r="F9" s="130"/>
      <c r="G9" s="130"/>
      <c r="H9" s="130"/>
      <c r="I9" s="130"/>
      <c r="J9" s="130"/>
      <c r="K9" s="130"/>
      <c r="L9" s="130"/>
      <c r="M9" s="130"/>
      <c r="N9" s="130"/>
      <c r="O9" s="130"/>
      <c r="P9" s="130"/>
    </row>
    <row r="10" spans="1:16" ht="51">
      <c r="A10" s="110" t="s">
        <v>0</v>
      </c>
      <c r="B10" s="111" t="s">
        <v>1</v>
      </c>
      <c r="C10" s="111" t="s">
        <v>2</v>
      </c>
      <c r="D10" s="110" t="s">
        <v>3</v>
      </c>
      <c r="E10" s="110" t="s">
        <v>4</v>
      </c>
      <c r="F10" s="37" t="s">
        <v>5</v>
      </c>
      <c r="G10" s="41" t="s">
        <v>6</v>
      </c>
      <c r="H10" s="125" t="s">
        <v>8</v>
      </c>
      <c r="I10" s="110" t="s">
        <v>7</v>
      </c>
      <c r="J10" s="112" t="s">
        <v>9</v>
      </c>
      <c r="K10" s="113" t="s">
        <v>10</v>
      </c>
      <c r="L10" s="112" t="s">
        <v>11</v>
      </c>
      <c r="M10" s="112" t="s">
        <v>12</v>
      </c>
      <c r="N10" s="114" t="s">
        <v>13</v>
      </c>
      <c r="O10" s="61" t="s">
        <v>36</v>
      </c>
      <c r="P10" s="115" t="s">
        <v>14</v>
      </c>
    </row>
    <row r="11" spans="1:16" ht="13.5" thickBot="1">
      <c r="A11" s="110">
        <v>1</v>
      </c>
      <c r="B11" s="110">
        <v>2</v>
      </c>
      <c r="C11" s="110">
        <v>3</v>
      </c>
      <c r="D11" s="110">
        <v>4</v>
      </c>
      <c r="E11" s="110">
        <v>5</v>
      </c>
      <c r="F11" s="38">
        <v>6</v>
      </c>
      <c r="G11" s="116" t="s">
        <v>15</v>
      </c>
      <c r="H11" s="126">
        <v>8</v>
      </c>
      <c r="I11" s="117">
        <v>9</v>
      </c>
      <c r="J11" s="116" t="s">
        <v>16</v>
      </c>
      <c r="K11" s="116">
        <v>11</v>
      </c>
      <c r="L11" s="116">
        <v>12</v>
      </c>
      <c r="M11" s="118" t="s">
        <v>17</v>
      </c>
      <c r="N11" s="116">
        <v>14</v>
      </c>
      <c r="O11" s="116">
        <v>15</v>
      </c>
      <c r="P11" s="116">
        <v>16</v>
      </c>
    </row>
    <row r="12" spans="1:16" ht="16.5" thickBot="1">
      <c r="A12" s="103" t="s">
        <v>55</v>
      </c>
      <c r="B12" s="104"/>
      <c r="C12" s="105" t="str">
        <f>B13</f>
        <v>Immunoglobulinum humanum roztwór do wstrzykiwań, 0,2 g/ml</v>
      </c>
      <c r="D12" s="104"/>
      <c r="E12" s="104"/>
      <c r="F12" s="104"/>
      <c r="G12" s="104"/>
      <c r="H12" s="127"/>
      <c r="I12" s="104"/>
      <c r="J12" s="104"/>
      <c r="K12" s="104"/>
      <c r="L12" s="104"/>
      <c r="M12" s="104"/>
      <c r="N12" s="104"/>
      <c r="O12" s="104"/>
      <c r="P12" s="104"/>
    </row>
    <row r="13" spans="1:16" ht="34.5" customHeight="1" thickBot="1">
      <c r="A13" s="64">
        <v>1</v>
      </c>
      <c r="B13" s="129" t="s">
        <v>53</v>
      </c>
      <c r="C13" s="64" t="s">
        <v>50</v>
      </c>
      <c r="D13" s="64" t="s">
        <v>20</v>
      </c>
      <c r="E13" s="67" t="s">
        <v>51</v>
      </c>
      <c r="F13" s="62">
        <v>3000</v>
      </c>
      <c r="G13" s="64" t="s">
        <v>21</v>
      </c>
      <c r="H13" s="65"/>
      <c r="I13" s="66"/>
      <c r="J13" s="46">
        <f>L13/1.08</f>
        <v>0</v>
      </c>
      <c r="K13" s="68">
        <v>0.08</v>
      </c>
      <c r="L13" s="47"/>
      <c r="M13" s="44">
        <f>F13*J13</f>
        <v>0</v>
      </c>
      <c r="N13" s="45">
        <f>F13*L13</f>
        <v>0</v>
      </c>
      <c r="O13" s="42"/>
      <c r="P13" s="63" t="s">
        <v>22</v>
      </c>
    </row>
    <row r="14" spans="1:16" ht="26.25" customHeight="1" thickBot="1">
      <c r="A14" s="119"/>
      <c r="B14" s="87" t="str">
        <f>"Zadanie "&amp;COUNTIF($C$1:C14,"=Razem")</f>
        <v>Zadanie 2</v>
      </c>
      <c r="C14" s="88" t="s">
        <v>43</v>
      </c>
      <c r="D14" s="120"/>
      <c r="E14" s="120"/>
      <c r="F14" s="120"/>
      <c r="G14" s="120"/>
      <c r="H14" s="128"/>
      <c r="I14" s="120"/>
      <c r="J14" s="120"/>
      <c r="K14" s="120"/>
      <c r="L14" s="120"/>
      <c r="M14" s="121">
        <f>SUM(M13)</f>
        <v>0</v>
      </c>
      <c r="N14" s="122">
        <f>SUM(N13)</f>
        <v>0</v>
      </c>
      <c r="O14" s="123"/>
      <c r="P14" s="123"/>
    </row>
    <row r="15" spans="1:16">
      <c r="A15" s="109"/>
      <c r="B15" s="109"/>
      <c r="C15" s="109"/>
      <c r="D15" s="109"/>
      <c r="E15" s="109"/>
      <c r="F15" s="109"/>
      <c r="G15" s="109"/>
      <c r="H15" s="109"/>
      <c r="I15" s="109"/>
      <c r="J15" s="109"/>
      <c r="K15" s="109"/>
      <c r="L15" s="109"/>
      <c r="M15" s="109"/>
      <c r="N15" s="109"/>
      <c r="O15" s="109"/>
      <c r="P15" s="109"/>
    </row>
  </sheetData>
  <printOptions horizontalCentered="1"/>
  <pageMargins left="0.35433070866141736" right="7.874015748031496E-2" top="0.51181102362204722" bottom="0.39370078740157483" header="0.11811023622047245" footer="0.11811023622047245"/>
  <pageSetup paperSize="9" scale="63" firstPageNumber="0" fitToHeight="0" orientation="landscape" r:id="rId1"/>
  <headerFooter alignWithMargins="0">
    <oddHeader>&amp;L&amp;"Arial CE,Pogrubiony"&amp;11Sprawa nr: 50/2023&amp;C&amp;"Arial CE,Pogrubiony"&amp;12FORMULARZ CENOWY&amp;R&amp;11Załącznik nr 8 do SWZ</oddHeader>
  </headerFooter>
  <colBreaks count="1" manualBreakCount="1">
    <brk id="18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R15"/>
  <sheetViews>
    <sheetView showGridLines="0" tabSelected="1" zoomScaleNormal="100" workbookViewId="0">
      <selection activeCell="L21" sqref="L21"/>
    </sheetView>
  </sheetViews>
  <sheetFormatPr defaultRowHeight="12.75"/>
  <cols>
    <col min="1" max="1" width="6.140625" style="36" customWidth="1"/>
    <col min="2" max="2" width="20.85546875" style="34" customWidth="1"/>
    <col min="3" max="3" width="8.85546875" style="2" bestFit="1" customWidth="1"/>
    <col min="4" max="4" width="9.140625" style="2"/>
    <col min="5" max="5" width="7.28515625" style="2" bestFit="1" customWidth="1"/>
    <col min="6" max="6" width="6.5703125" style="2" bestFit="1" customWidth="1"/>
    <col min="7" max="7" width="8.140625" style="48" customWidth="1"/>
    <col min="8" max="8" width="4.42578125" style="2" bestFit="1" customWidth="1"/>
    <col min="9" max="9" width="8.140625" style="2" customWidth="1"/>
    <col min="10" max="10" width="9.28515625" style="2" customWidth="1"/>
    <col min="11" max="11" width="8.140625" style="2" customWidth="1"/>
    <col min="12" max="12" width="11.7109375" style="2" customWidth="1"/>
    <col min="13" max="13" width="11.42578125" style="2" customWidth="1"/>
    <col min="14" max="14" width="23.5703125" style="2" customWidth="1"/>
    <col min="15" max="15" width="11.5703125" style="2" customWidth="1"/>
    <col min="16" max="16" width="7" style="2" customWidth="1"/>
    <col min="17" max="17" width="20.140625" style="2" customWidth="1"/>
  </cols>
  <sheetData>
    <row r="1" spans="1:18" ht="63.75">
      <c r="A1" s="35" t="s">
        <v>0</v>
      </c>
      <c r="B1" s="13" t="s">
        <v>25</v>
      </c>
      <c r="C1" s="13" t="s">
        <v>2</v>
      </c>
      <c r="D1" s="14" t="s">
        <v>3</v>
      </c>
      <c r="E1" s="51" t="s">
        <v>26</v>
      </c>
      <c r="F1" s="15" t="s">
        <v>27</v>
      </c>
      <c r="G1" s="43" t="s">
        <v>48</v>
      </c>
      <c r="H1" s="15" t="s">
        <v>28</v>
      </c>
      <c r="I1" s="52" t="s">
        <v>9</v>
      </c>
      <c r="J1" s="17" t="s">
        <v>10</v>
      </c>
      <c r="K1" s="16" t="s">
        <v>11</v>
      </c>
      <c r="L1" s="3" t="s">
        <v>12</v>
      </c>
      <c r="M1" s="18" t="s">
        <v>13</v>
      </c>
      <c r="N1" s="18" t="s">
        <v>29</v>
      </c>
      <c r="O1" s="19" t="s">
        <v>37</v>
      </c>
      <c r="P1" s="21" t="s">
        <v>14</v>
      </c>
      <c r="Q1" s="20" t="s">
        <v>30</v>
      </c>
    </row>
    <row r="2" spans="1:18" ht="13.5" thickBot="1">
      <c r="A2" s="70">
        <v>1</v>
      </c>
      <c r="B2" s="71">
        <v>2</v>
      </c>
      <c r="C2" s="71">
        <v>3</v>
      </c>
      <c r="D2" s="71">
        <v>4</v>
      </c>
      <c r="E2" s="72">
        <v>5</v>
      </c>
      <c r="F2" s="73">
        <v>6</v>
      </c>
      <c r="G2" s="74">
        <v>7</v>
      </c>
      <c r="H2" s="73">
        <v>8</v>
      </c>
      <c r="I2" s="75">
        <v>9</v>
      </c>
      <c r="J2" s="76">
        <v>10</v>
      </c>
      <c r="K2" s="77">
        <v>11</v>
      </c>
      <c r="L2" s="76">
        <v>12</v>
      </c>
      <c r="M2" s="78">
        <v>13</v>
      </c>
      <c r="N2" s="78">
        <v>14</v>
      </c>
      <c r="O2" s="79">
        <v>15</v>
      </c>
      <c r="P2" s="80">
        <v>16</v>
      </c>
      <c r="Q2" s="76">
        <v>17</v>
      </c>
    </row>
    <row r="3" spans="1:18" ht="16.5" thickBot="1">
      <c r="A3" s="84" t="str">
        <f>B7</f>
        <v>Zadanie 3</v>
      </c>
      <c r="B3" s="83"/>
      <c r="C3" s="85" t="str">
        <f>B4</f>
        <v>Cyclophosphamidum</v>
      </c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60"/>
    </row>
    <row r="4" spans="1:18" ht="27" customHeight="1">
      <c r="A4" s="6">
        <v>1</v>
      </c>
      <c r="B4" s="25" t="s">
        <v>39</v>
      </c>
      <c r="C4" s="22" t="s">
        <v>31</v>
      </c>
      <c r="D4" s="26" t="s">
        <v>41</v>
      </c>
      <c r="E4" s="27">
        <v>1</v>
      </c>
      <c r="F4" s="26" t="s">
        <v>40</v>
      </c>
      <c r="G4" s="50">
        <v>100</v>
      </c>
      <c r="H4" s="26" t="s">
        <v>19</v>
      </c>
      <c r="I4" s="33">
        <f>K4/1.08</f>
        <v>0</v>
      </c>
      <c r="J4" s="1">
        <v>0.08</v>
      </c>
      <c r="K4" s="81"/>
      <c r="L4" s="82">
        <f t="shared" ref="L4:L6" si="0">I4*G4</f>
        <v>0</v>
      </c>
      <c r="M4" s="82">
        <f t="shared" ref="M4:M6" si="1">K4*G4</f>
        <v>0</v>
      </c>
      <c r="N4" s="54"/>
      <c r="O4" s="57"/>
      <c r="P4" s="55" t="s">
        <v>42</v>
      </c>
      <c r="Q4" s="28"/>
    </row>
    <row r="5" spans="1:18" ht="27" customHeight="1">
      <c r="A5" s="6">
        <v>2</v>
      </c>
      <c r="B5" s="25" t="s">
        <v>39</v>
      </c>
      <c r="C5" s="22" t="s">
        <v>31</v>
      </c>
      <c r="D5" s="26" t="s">
        <v>38</v>
      </c>
      <c r="E5" s="27">
        <v>1</v>
      </c>
      <c r="F5" s="26" t="s">
        <v>40</v>
      </c>
      <c r="G5" s="50">
        <v>80</v>
      </c>
      <c r="H5" s="26" t="s">
        <v>19</v>
      </c>
      <c r="I5" s="33">
        <f>K5/1.08</f>
        <v>0</v>
      </c>
      <c r="J5" s="1">
        <v>0.08</v>
      </c>
      <c r="K5" s="81"/>
      <c r="L5" s="82">
        <f t="shared" si="0"/>
        <v>0</v>
      </c>
      <c r="M5" s="82">
        <f t="shared" si="1"/>
        <v>0</v>
      </c>
      <c r="N5" s="54"/>
      <c r="O5" s="57"/>
      <c r="P5" s="55" t="s">
        <v>42</v>
      </c>
      <c r="Q5" s="28"/>
    </row>
    <row r="6" spans="1:18" s="60" customFormat="1" ht="27" customHeight="1" thickBot="1">
      <c r="A6" s="6">
        <v>2</v>
      </c>
      <c r="B6" s="25" t="s">
        <v>39</v>
      </c>
      <c r="C6" s="22" t="s">
        <v>31</v>
      </c>
      <c r="D6" s="69" t="s">
        <v>23</v>
      </c>
      <c r="E6" s="27">
        <v>50</v>
      </c>
      <c r="F6" s="69" t="s">
        <v>24</v>
      </c>
      <c r="G6" s="50">
        <v>10</v>
      </c>
      <c r="H6" s="26" t="s">
        <v>19</v>
      </c>
      <c r="I6" s="33">
        <f>K6/1.08</f>
        <v>0</v>
      </c>
      <c r="J6" s="1">
        <v>0.08</v>
      </c>
      <c r="K6" s="81"/>
      <c r="L6" s="82">
        <f t="shared" si="0"/>
        <v>0</v>
      </c>
      <c r="M6" s="82">
        <f t="shared" si="1"/>
        <v>0</v>
      </c>
      <c r="N6" s="54"/>
      <c r="O6" s="57"/>
      <c r="P6" s="55" t="s">
        <v>42</v>
      </c>
      <c r="Q6" s="28"/>
    </row>
    <row r="7" spans="1:18" ht="20.100000000000001" customHeight="1" thickBot="1">
      <c r="A7" s="86"/>
      <c r="B7" s="87" t="str">
        <f>"Zadanie "&amp;COUNTIF($C$1:C7,"=Razem")+2</f>
        <v>Zadanie 3</v>
      </c>
      <c r="C7" s="88" t="s">
        <v>43</v>
      </c>
      <c r="D7" s="89"/>
      <c r="E7" s="90"/>
      <c r="F7" s="91"/>
      <c r="G7" s="92"/>
      <c r="H7" s="93"/>
      <c r="I7" s="94"/>
      <c r="J7" s="95"/>
      <c r="K7" s="96"/>
      <c r="L7" s="101">
        <f>SUM(L4:L6)</f>
        <v>0</v>
      </c>
      <c r="M7" s="102">
        <f>SUM(M4:M6)</f>
        <v>0</v>
      </c>
      <c r="N7" s="97"/>
      <c r="O7" s="98"/>
      <c r="P7" s="99"/>
      <c r="Q7" s="100"/>
    </row>
    <row r="8" spans="1:18" ht="13.5" thickBot="1">
      <c r="A8" s="131"/>
      <c r="B8" s="132"/>
      <c r="C8" s="133"/>
      <c r="D8" s="134"/>
      <c r="E8" s="135"/>
      <c r="F8" s="135"/>
      <c r="G8" s="136"/>
      <c r="H8" s="133"/>
      <c r="I8" s="133"/>
      <c r="J8" s="133"/>
      <c r="K8" s="133"/>
      <c r="L8" s="137"/>
      <c r="M8" s="138"/>
      <c r="N8" s="139"/>
      <c r="O8" s="140"/>
      <c r="P8" s="141"/>
      <c r="Q8" s="141"/>
    </row>
    <row r="9" spans="1:18" ht="16.5" thickBot="1">
      <c r="A9" s="84" t="str">
        <f>B11</f>
        <v>Zadanie 4</v>
      </c>
      <c r="B9" s="83"/>
      <c r="C9" s="85" t="s">
        <v>56</v>
      </c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60"/>
    </row>
    <row r="10" spans="1:18" ht="27" customHeight="1" thickBot="1">
      <c r="A10" s="9">
        <v>1</v>
      </c>
      <c r="B10" s="8" t="s">
        <v>44</v>
      </c>
      <c r="C10" s="12" t="s">
        <v>32</v>
      </c>
      <c r="D10" s="12" t="s">
        <v>45</v>
      </c>
      <c r="E10" s="10">
        <v>1</v>
      </c>
      <c r="F10" s="11" t="s">
        <v>19</v>
      </c>
      <c r="G10" s="49">
        <v>10</v>
      </c>
      <c r="H10" s="39" t="s">
        <v>18</v>
      </c>
      <c r="I10" s="33">
        <f>K10/1.08</f>
        <v>0</v>
      </c>
      <c r="J10" s="1">
        <v>0.08</v>
      </c>
      <c r="K10" s="81"/>
      <c r="L10" s="82">
        <f t="shared" ref="L10" si="2">I10*G10</f>
        <v>0</v>
      </c>
      <c r="M10" s="82">
        <f t="shared" ref="M10" si="3">K10*G10</f>
        <v>0</v>
      </c>
      <c r="N10" s="31"/>
      <c r="O10" s="59"/>
      <c r="P10" s="56" t="s">
        <v>46</v>
      </c>
      <c r="Q10" s="40"/>
    </row>
    <row r="11" spans="1:18" ht="20.100000000000001" customHeight="1" thickBot="1">
      <c r="A11" s="86"/>
      <c r="B11" s="87" t="str">
        <f>"Zadanie "&amp;COUNTIF($C$1:C11,"=Razem")+2</f>
        <v>Zadanie 4</v>
      </c>
      <c r="C11" s="88" t="s">
        <v>43</v>
      </c>
      <c r="D11" s="89"/>
      <c r="E11" s="90"/>
      <c r="F11" s="91"/>
      <c r="G11" s="92"/>
      <c r="H11" s="93"/>
      <c r="I11" s="94"/>
      <c r="J11" s="95"/>
      <c r="K11" s="96"/>
      <c r="L11" s="101">
        <f>SUM(L10:L10)</f>
        <v>0</v>
      </c>
      <c r="M11" s="102">
        <f>SUM(M10:M10)</f>
        <v>0</v>
      </c>
      <c r="N11" s="97"/>
      <c r="O11" s="98"/>
      <c r="P11" s="99"/>
      <c r="Q11" s="100"/>
    </row>
    <row r="12" spans="1:18" s="60" customFormat="1" ht="13.5" thickBot="1">
      <c r="A12" s="131"/>
      <c r="B12" s="132"/>
      <c r="C12" s="133"/>
      <c r="D12" s="134"/>
      <c r="E12" s="135"/>
      <c r="F12" s="135"/>
      <c r="G12" s="136"/>
      <c r="H12" s="133"/>
      <c r="I12" s="133"/>
      <c r="J12" s="133"/>
      <c r="K12" s="133"/>
      <c r="L12" s="137"/>
      <c r="M12" s="138"/>
      <c r="N12" s="139"/>
      <c r="O12" s="140"/>
      <c r="P12" s="141"/>
      <c r="Q12" s="141"/>
    </row>
    <row r="13" spans="1:18" s="60" customFormat="1" ht="16.5" thickBot="1">
      <c r="A13" s="84" t="str">
        <f>B15</f>
        <v>Zadanie 5</v>
      </c>
      <c r="B13" s="83"/>
      <c r="C13" s="85" t="s">
        <v>33</v>
      </c>
      <c r="D13" s="83"/>
      <c r="E13" s="83"/>
      <c r="F13" s="83"/>
      <c r="G13" s="83"/>
      <c r="H13" s="83"/>
      <c r="I13" s="83"/>
      <c r="J13" s="83"/>
      <c r="K13" s="83"/>
      <c r="L13" s="83"/>
      <c r="M13" s="83"/>
      <c r="N13" s="83"/>
      <c r="O13" s="83"/>
      <c r="P13" s="83"/>
      <c r="Q13" s="83"/>
    </row>
    <row r="14" spans="1:18" s="60" customFormat="1" ht="27" customHeight="1" thickBot="1">
      <c r="A14" s="7">
        <v>1</v>
      </c>
      <c r="B14" s="4" t="s">
        <v>33</v>
      </c>
      <c r="C14" s="5" t="s">
        <v>32</v>
      </c>
      <c r="D14" s="5" t="s">
        <v>34</v>
      </c>
      <c r="E14" s="23">
        <v>1</v>
      </c>
      <c r="F14" s="24" t="s">
        <v>19</v>
      </c>
      <c r="G14" s="49">
        <v>150</v>
      </c>
      <c r="H14" s="53" t="s">
        <v>18</v>
      </c>
      <c r="I14" s="33">
        <f>K14/1.08</f>
        <v>0</v>
      </c>
      <c r="J14" s="1">
        <v>0.08</v>
      </c>
      <c r="K14" s="81"/>
      <c r="L14" s="82">
        <f t="shared" ref="L14" si="4">I14*G14</f>
        <v>0</v>
      </c>
      <c r="M14" s="82">
        <f t="shared" ref="M14" si="5">K14*G14</f>
        <v>0</v>
      </c>
      <c r="N14" s="29"/>
      <c r="O14" s="58"/>
      <c r="P14" s="30" t="s">
        <v>35</v>
      </c>
      <c r="Q14" s="32"/>
    </row>
    <row r="15" spans="1:18" s="60" customFormat="1" ht="20.100000000000001" customHeight="1" thickBot="1">
      <c r="A15" s="86"/>
      <c r="B15" s="87" t="str">
        <f>"Zadanie "&amp;COUNTIF($C$1:C15,"=Razem")+2</f>
        <v>Zadanie 5</v>
      </c>
      <c r="C15" s="88" t="s">
        <v>43</v>
      </c>
      <c r="D15" s="89"/>
      <c r="E15" s="90"/>
      <c r="F15" s="91"/>
      <c r="G15" s="92"/>
      <c r="H15" s="93"/>
      <c r="I15" s="94"/>
      <c r="J15" s="95"/>
      <c r="K15" s="96"/>
      <c r="L15" s="101">
        <f>SUM(L14:L14)</f>
        <v>0</v>
      </c>
      <c r="M15" s="102">
        <f>SUM(M14:M14)</f>
        <v>0</v>
      </c>
      <c r="N15" s="97"/>
      <c r="O15" s="98"/>
      <c r="P15" s="99"/>
      <c r="Q15" s="100"/>
    </row>
  </sheetData>
  <pageMargins left="0.70866141732283472" right="0.70866141732283472" top="0.74803149606299213" bottom="0.74803149606299213" header="0.31496062992125984" footer="0.31496062992125984"/>
  <pageSetup paperSize="9" scale="73" fitToHeight="0" orientation="landscape" r:id="rId1"/>
  <headerFooter>
    <oddHeader>&amp;L&amp;"Arial CE,Pogrubiony"Sprawa nr: 50/2023&amp;C&amp;"Arial CE,Pogrubiony"FORMULARZ CENOWY&amp;RZałącznik nr 8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SZPL</vt:lpstr>
      <vt:lpstr>SZPCH</vt:lpstr>
    </vt:vector>
  </TitlesOfParts>
  <Company>10 Wojskowy Szpital Kliniczny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2022-12-16T09:37:56Z</cp:lastPrinted>
  <dcterms:created xsi:type="dcterms:W3CDTF">2020-08-21T12:40:28Z</dcterms:created>
  <dcterms:modified xsi:type="dcterms:W3CDTF">2023-04-21T04:57:24Z</dcterms:modified>
</cp:coreProperties>
</file>