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27555" windowHeight="12315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N23" i="1" l="1"/>
  <c r="O23" i="1" s="1"/>
  <c r="P23" i="1" s="1"/>
  <c r="N20" i="1"/>
  <c r="O20" i="1" s="1"/>
  <c r="P20" i="1" s="1"/>
  <c r="N17" i="1"/>
  <c r="O17" i="1" s="1"/>
  <c r="P17" i="1" s="1"/>
  <c r="N13" i="1"/>
  <c r="O13" i="1" s="1"/>
  <c r="N12" i="1"/>
  <c r="O12" i="1" s="1"/>
  <c r="N11" i="1"/>
  <c r="O11" i="1" s="1"/>
  <c r="N10" i="1"/>
  <c r="O10" i="1" s="1"/>
  <c r="N6" i="1"/>
  <c r="M6" i="1"/>
  <c r="O6" i="1" s="1"/>
  <c r="N5" i="1"/>
  <c r="M5" i="1"/>
  <c r="O5" i="1" s="1"/>
  <c r="N7" i="1" l="1"/>
  <c r="O7" i="1"/>
  <c r="O14" i="1"/>
  <c r="P14" i="1" s="1"/>
  <c r="N14" i="1"/>
  <c r="N25" i="1" l="1"/>
  <c r="P7" i="1"/>
  <c r="P25" i="1" s="1"/>
  <c r="O25" i="1"/>
</calcChain>
</file>

<file path=xl/sharedStrings.xml><?xml version="1.0" encoding="utf-8"?>
<sst xmlns="http://schemas.openxmlformats.org/spreadsheetml/2006/main" count="68" uniqueCount="50">
  <si>
    <t>Aplikator</t>
  </si>
  <si>
    <t>5ml</t>
  </si>
  <si>
    <t>szt.</t>
  </si>
  <si>
    <t>op.</t>
  </si>
  <si>
    <t>aplikator o długości 10cm do kleju (BGAT-10-SY)</t>
  </si>
  <si>
    <t>długość 10cm</t>
  </si>
  <si>
    <t>szt</t>
  </si>
  <si>
    <t>Razem</t>
  </si>
  <si>
    <t>System elastycznego szczeliwa do uszczelniania do zastosowania w neurochirurgii  w operacjach czaszkowych na bazie glikolu polietylenowego z okresem wchłaniania &gt;4 tygodni, objętość co najmniej 5 ml.</t>
  </si>
  <si>
    <t>szczeliwo hydrożelowe</t>
  </si>
  <si>
    <t>Ręczny aplikator do ww. kleju o długości co najmniej 12 cm.</t>
  </si>
  <si>
    <t>aplikor</t>
  </si>
  <si>
    <t>długość 12 cm</t>
  </si>
  <si>
    <t>Pneumatyczny aplikator do ww. kleju o długości co najmniej 12 cm.</t>
  </si>
  <si>
    <t>Regulator przepływu powietrza do ww. aplikatorów pneumatycznych (wielorazowy).</t>
  </si>
  <si>
    <t>regulator przepływu</t>
  </si>
  <si>
    <t>-</t>
  </si>
  <si>
    <t>hydrożel</t>
  </si>
  <si>
    <t>fiol.</t>
  </si>
  <si>
    <t>zest.</t>
  </si>
  <si>
    <t>Gąbki celulozowe (strzałki), na uchwycie, jałowe, pakowane do 5 szt., stosowane podczas operacji okulistycznej.  Opakowanie 100 szt.</t>
  </si>
  <si>
    <t>True test 36 - 1 komplet zawiera 3 panele z alergenami (3 plastry), 12 płatków na każdym panelu, 35 płatków zawierających alergeny, 1 płatek pusty.</t>
  </si>
  <si>
    <t>komplet</t>
  </si>
  <si>
    <t>_</t>
  </si>
  <si>
    <t>Nazwa materiału, środka</t>
  </si>
  <si>
    <t>Postać</t>
  </si>
  <si>
    <t>Dawka</t>
  </si>
  <si>
    <t>Ilość w opak</t>
  </si>
  <si>
    <t>J.m</t>
  </si>
  <si>
    <t>Ilość</t>
  </si>
  <si>
    <t xml:space="preserve">Nazwa producenta </t>
  </si>
  <si>
    <t>Nazwa handlowa, nr katalogowy</t>
  </si>
  <si>
    <t>Cena netto (wycena za j.m. - kolumna nr 8</t>
  </si>
  <si>
    <t xml:space="preserve"> % VAT</t>
  </si>
  <si>
    <t>Cena brutto</t>
  </si>
  <si>
    <t>Wartość szacunkowa netto</t>
  </si>
  <si>
    <t>Wartość szacunkowa brutto</t>
  </si>
  <si>
    <t>Wypełnia Wykonawca</t>
  </si>
  <si>
    <t>LP</t>
  </si>
  <si>
    <t>wartość na realizacje brutto</t>
  </si>
  <si>
    <t>RAZEM</t>
  </si>
  <si>
    <t>ZADANIE NR 1 - Klej tkankowy</t>
  </si>
  <si>
    <t>ZADANIE NR 2 - Szczeliwo Hydrożelowe</t>
  </si>
  <si>
    <t>ZADANIE NR 3 - Uszczelniacz opony twardej</t>
  </si>
  <si>
    <t>Zadanie 4 - Gąbki celulozowe</t>
  </si>
  <si>
    <t>ZADANIE NR 5 - True test</t>
  </si>
  <si>
    <t>PODIS WYKONAWCY</t>
  </si>
  <si>
    <t>……………………………………………..</t>
  </si>
  <si>
    <t>Klej tkankowy na bazie wołowej oczyszczonej albuminy surowiczej (BSA) oraz glutaraldehydu, stosowany jako klej i uszczelniacz na linie szwów oraz sródściennie przy rozwarstwieniach tętnic, tworzy elastyczne uszczelnienie o dużej wytrzymałości mechanicznej i silnych właściwościach adhezyjnych, w postaci gotowej do użycia dwukomorowej strzykawki, pełne wiązanie około 2 minuty, nie wymagający mieszania składników, dostępny w aplikatorze  pojemności 5ml.</t>
  </si>
  <si>
    <t>Uszczelniacz opony twardej AutoSpray ET . Syntetyczny, absorbowalny,dwuskładnikowy hydrożel uszczelniający. Składniki hydrożelu: Glikolpolietylenowy, Polietylenoimina. Zestaw zawiera: 2 fiolki ze składnikami hydrożelu, urządzenie mieszające z podajnikiem. Fiolki oznaczone kolorystycznie, gdzie kolor zamknięcie fiolki odpowiada kolorowi tłoczka urządzenia podawczego. Urządzenie sterylne, jednorazowe, zasilane bateryjnie, z wbudowaną pompą zapobiegającą zatkaniu się dyszy podawczej. Zwiększenie objętości w jedym kierunku max 13%. Czas absorbcji hydrożelu: 90 dni.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</si>
</sst>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6"/>
      <name val="Arial"/>
      <family val="2"/>
      <charset val="238"/>
    </font>
    <font>
      <sz val="9"/>
      <color theme="1"/>
      <name val="Arial Narrow"/>
      <family val="2"/>
      <charset val="238"/>
    </font>
    <font>
      <b/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9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ck">
        <color indexed="8"/>
      </left>
      <right/>
      <top/>
      <bottom style="thick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3">
      <alignment vertical="center"/>
    </xf>
  </cellStyleXfs>
  <cellXfs count="112">
    <xf numFmtId="0" fontId="0" fillId="0" borderId="0" xfId="0"/>
    <xf numFmtId="0" fontId="2" fillId="0" borderId="11" xfId="0" applyFont="1" applyBorder="1" applyAlignment="1">
      <alignment horizontal="center"/>
    </xf>
    <xf numFmtId="0" fontId="2" fillId="0" borderId="0" xfId="0" applyFont="1"/>
    <xf numFmtId="0" fontId="2" fillId="0" borderId="1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2" fontId="2" fillId="3" borderId="1" xfId="0" applyNumberFormat="1" applyFont="1" applyFill="1" applyBorder="1" applyAlignment="1">
      <alignment horizontal="center" vertical="center"/>
    </xf>
    <xf numFmtId="4" fontId="6" fillId="0" borderId="2" xfId="0" applyNumberFormat="1" applyFont="1" applyBorder="1" applyAlignment="1" applyProtection="1">
      <alignment horizontal="center" vertical="center" wrapText="1"/>
      <protection locked="0"/>
    </xf>
    <xf numFmtId="4" fontId="6" fillId="0" borderId="1" xfId="0" applyNumberFormat="1" applyFont="1" applyBorder="1" applyAlignment="1" applyProtection="1">
      <alignment vertical="center" wrapText="1"/>
    </xf>
    <xf numFmtId="4" fontId="6" fillId="0" borderId="2" xfId="0" applyNumberFormat="1" applyFont="1" applyBorder="1" applyAlignment="1" applyProtection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 applyProtection="1">
      <alignment horizontal="center" vertical="center" wrapText="1"/>
      <protection locked="0"/>
    </xf>
    <xf numFmtId="4" fontId="2" fillId="3" borderId="6" xfId="0" applyNumberFormat="1" applyFont="1" applyFill="1" applyBorder="1" applyAlignment="1" applyProtection="1">
      <alignment horizontal="center" vertical="center" wrapText="1"/>
      <protection locked="0"/>
    </xf>
    <xf numFmtId="4" fontId="6" fillId="0" borderId="6" xfId="0" applyNumberFormat="1" applyFont="1" applyBorder="1" applyAlignment="1" applyProtection="1">
      <alignment horizontal="center" vertical="center" wrapText="1"/>
      <protection locked="0"/>
    </xf>
    <xf numFmtId="4" fontId="3" fillId="0" borderId="14" xfId="0" applyNumberFormat="1" applyFont="1" applyBorder="1" applyAlignment="1" applyProtection="1">
      <alignment vertical="center" wrapText="1"/>
    </xf>
    <xf numFmtId="4" fontId="3" fillId="0" borderId="13" xfId="0" applyNumberFormat="1" applyFont="1" applyBorder="1" applyAlignment="1" applyProtection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/>
    <xf numFmtId="4" fontId="6" fillId="3" borderId="3" xfId="0" applyNumberFormat="1" applyFont="1" applyFill="1" applyBorder="1" applyAlignment="1" applyProtection="1">
      <alignment vertical="center" wrapText="1"/>
      <protection locked="0"/>
    </xf>
    <xf numFmtId="9" fontId="6" fillId="0" borderId="3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 applyProtection="1">
      <alignment horizontal="center" vertical="center" wrapText="1"/>
      <protection locked="0"/>
    </xf>
    <xf numFmtId="4" fontId="6" fillId="0" borderId="4" xfId="0" applyNumberFormat="1" applyFont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4" fontId="3" fillId="0" borderId="15" xfId="0" applyNumberFormat="1" applyFont="1" applyBorder="1" applyAlignment="1" applyProtection="1">
      <alignment horizontal="center" vertical="center" wrapText="1"/>
    </xf>
    <xf numFmtId="4" fontId="3" fillId="0" borderId="5" xfId="0" applyNumberFormat="1" applyFont="1" applyBorder="1" applyAlignment="1" applyProtection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0" xfId="0" applyFont="1" applyFill="1" applyBorder="1" applyAlignment="1">
      <alignment vertical="center" wrapText="1"/>
    </xf>
    <xf numFmtId="0" fontId="2" fillId="0" borderId="12" xfId="0" applyFont="1" applyBorder="1"/>
    <xf numFmtId="0" fontId="2" fillId="0" borderId="12" xfId="0" applyFont="1" applyFill="1" applyBorder="1" applyAlignment="1">
      <alignment horizontal="center" vertical="center" wrapText="1"/>
    </xf>
    <xf numFmtId="3" fontId="2" fillId="0" borderId="12" xfId="0" applyNumberFormat="1" applyFont="1" applyFill="1" applyBorder="1" applyAlignment="1">
      <alignment horizontal="center" vertical="center" wrapText="1"/>
    </xf>
    <xf numFmtId="4" fontId="2" fillId="3" borderId="12" xfId="0" applyNumberFormat="1" applyFont="1" applyFill="1" applyBorder="1" applyAlignment="1">
      <alignment horizontal="center" vertical="center" wrapText="1"/>
    </xf>
    <xf numFmtId="9" fontId="2" fillId="4" borderId="12" xfId="0" applyNumberFormat="1" applyFont="1" applyFill="1" applyBorder="1" applyAlignment="1">
      <alignment horizontal="center" vertical="center" wrapText="1"/>
    </xf>
    <xf numFmtId="4" fontId="6" fillId="0" borderId="12" xfId="0" applyNumberFormat="1" applyFont="1" applyBorder="1" applyAlignment="1" applyProtection="1">
      <alignment horizontal="center" vertical="center" wrapText="1"/>
      <protection locked="0"/>
    </xf>
    <xf numFmtId="4" fontId="3" fillId="0" borderId="18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2" xfId="1" applyFont="1" applyFill="1" applyBorder="1" applyAlignment="1" applyProtection="1">
      <alignment horizontal="left" vertical="center" wrapText="1" shrinkToFit="1"/>
      <protection locked="0"/>
    </xf>
    <xf numFmtId="1" fontId="6" fillId="0" borderId="16" xfId="0" applyNumberFormat="1" applyFont="1" applyBorder="1" applyAlignment="1">
      <alignment horizontal="center" vertical="center" wrapText="1"/>
    </xf>
    <xf numFmtId="3" fontId="6" fillId="2" borderId="16" xfId="0" applyNumberFormat="1" applyFont="1" applyFill="1" applyBorder="1" applyAlignment="1">
      <alignment horizontal="center" vertical="center" wrapText="1"/>
    </xf>
    <xf numFmtId="2" fontId="6" fillId="3" borderId="16" xfId="0" applyNumberFormat="1" applyFont="1" applyFill="1" applyBorder="1" applyAlignment="1">
      <alignment horizontal="center" vertical="center"/>
    </xf>
    <xf numFmtId="9" fontId="6" fillId="0" borderId="16" xfId="0" applyNumberFormat="1" applyFont="1" applyBorder="1" applyAlignment="1">
      <alignment horizontal="center" vertical="center"/>
    </xf>
    <xf numFmtId="4" fontId="6" fillId="0" borderId="16" xfId="0" applyNumberFormat="1" applyFont="1" applyBorder="1" applyAlignment="1" applyProtection="1">
      <alignment horizontal="center" vertical="center" wrapText="1"/>
      <protection locked="0"/>
    </xf>
    <xf numFmtId="4" fontId="3" fillId="0" borderId="17" xfId="0" applyNumberFormat="1" applyFont="1" applyBorder="1" applyAlignment="1" applyProtection="1">
      <alignment horizontal="center" vertical="center" wrapText="1"/>
      <protection locked="0"/>
    </xf>
    <xf numFmtId="4" fontId="3" fillId="0" borderId="18" xfId="0" applyNumberFormat="1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 wrapText="1"/>
    </xf>
    <xf numFmtId="4" fontId="2" fillId="4" borderId="3" xfId="0" applyNumberFormat="1" applyFont="1" applyFill="1" applyBorder="1" applyAlignment="1" applyProtection="1">
      <alignment vertical="center" wrapText="1"/>
      <protection locked="0"/>
    </xf>
    <xf numFmtId="4" fontId="3" fillId="0" borderId="3" xfId="0" applyNumberFormat="1" applyFont="1" applyBorder="1" applyAlignment="1" applyProtection="1">
      <alignment horizontal="center" vertical="center" wrapText="1"/>
    </xf>
    <xf numFmtId="4" fontId="5" fillId="0" borderId="3" xfId="0" applyNumberFormat="1" applyFont="1" applyBorder="1"/>
    <xf numFmtId="0" fontId="5" fillId="0" borderId="0" xfId="0" applyFont="1" applyAlignment="1"/>
    <xf numFmtId="0" fontId="3" fillId="0" borderId="3" xfId="0" applyFont="1" applyBorder="1" applyAlignment="1" applyProtection="1">
      <alignment wrapText="1"/>
      <protection locked="0"/>
    </xf>
    <xf numFmtId="4" fontId="3" fillId="0" borderId="3" xfId="0" applyNumberFormat="1" applyFont="1" applyBorder="1" applyAlignment="1" applyProtection="1">
      <alignment wrapText="1"/>
    </xf>
    <xf numFmtId="0" fontId="3" fillId="0" borderId="3" xfId="0" applyFont="1" applyBorder="1" applyAlignment="1">
      <alignment wrapText="1" shrinkToFit="1"/>
    </xf>
    <xf numFmtId="0" fontId="3" fillId="0" borderId="3" xfId="0" applyFont="1" applyBorder="1" applyAlignment="1"/>
    <xf numFmtId="4" fontId="3" fillId="0" borderId="1" xfId="0" applyNumberFormat="1" applyFont="1" applyBorder="1" applyAlignment="1" applyProtection="1">
      <alignment wrapText="1"/>
    </xf>
    <xf numFmtId="4" fontId="5" fillId="0" borderId="3" xfId="0" applyNumberFormat="1" applyFont="1" applyBorder="1" applyAlignment="1"/>
    <xf numFmtId="4" fontId="3" fillId="0" borderId="3" xfId="0" applyNumberFormat="1" applyFont="1" applyBorder="1" applyAlignment="1">
      <alignment vertical="center"/>
    </xf>
    <xf numFmtId="4" fontId="3" fillId="0" borderId="19" xfId="0" applyNumberFormat="1" applyFont="1" applyBorder="1" applyAlignment="1">
      <alignment vertical="center" wrapText="1"/>
    </xf>
    <xf numFmtId="4" fontId="5" fillId="0" borderId="19" xfId="0" applyNumberFormat="1" applyFont="1" applyBorder="1" applyAlignment="1">
      <alignment vertical="center"/>
    </xf>
    <xf numFmtId="0" fontId="5" fillId="0" borderId="3" xfId="0" applyFont="1" applyBorder="1"/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/>
    <xf numFmtId="0" fontId="2" fillId="5" borderId="11" xfId="0" applyFont="1" applyFill="1" applyBorder="1" applyAlignment="1">
      <alignment horizontal="center"/>
    </xf>
    <xf numFmtId="0" fontId="3" fillId="5" borderId="3" xfId="0" applyFont="1" applyFill="1" applyBorder="1" applyAlignment="1" applyProtection="1">
      <alignment horizontal="center" wrapText="1"/>
      <protection locked="0"/>
    </xf>
    <xf numFmtId="0" fontId="2" fillId="5" borderId="12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1" fontId="3" fillId="5" borderId="16" xfId="0" applyNumberFormat="1" applyFont="1" applyFill="1" applyBorder="1" applyAlignment="1">
      <alignment horizontal="center" vertical="center" wrapText="1"/>
    </xf>
    <xf numFmtId="3" fontId="3" fillId="5" borderId="16" xfId="0" applyNumberFormat="1" applyFont="1" applyFill="1" applyBorder="1" applyAlignment="1">
      <alignment horizontal="center" vertical="center" wrapText="1"/>
    </xf>
    <xf numFmtId="3" fontId="3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16" xfId="0" applyFont="1" applyFill="1" applyBorder="1" applyAlignment="1" applyProtection="1">
      <alignment horizontal="center" vertical="center" wrapText="1"/>
      <protection locked="0"/>
    </xf>
    <xf numFmtId="3" fontId="3" fillId="5" borderId="16" xfId="0" applyNumberFormat="1" applyFont="1" applyFill="1" applyBorder="1" applyAlignment="1" applyProtection="1">
      <alignment horizontal="center" vertical="center" wrapText="1"/>
    </xf>
    <xf numFmtId="3" fontId="3" fillId="5" borderId="22" xfId="0" applyNumberFormat="1" applyFont="1" applyFill="1" applyBorder="1" applyAlignment="1" applyProtection="1">
      <alignment horizontal="center" vertical="center" wrapText="1"/>
    </xf>
    <xf numFmtId="0" fontId="3" fillId="5" borderId="23" xfId="0" applyNumberFormat="1" applyFont="1" applyFill="1" applyBorder="1" applyAlignment="1" applyProtection="1">
      <alignment horizontal="center" vertical="center" wrapText="1"/>
    </xf>
    <xf numFmtId="0" fontId="3" fillId="5" borderId="24" xfId="0" applyNumberFormat="1" applyFont="1" applyFill="1" applyBorder="1" applyAlignment="1" applyProtection="1">
      <alignment horizontal="center" vertical="center" wrapText="1"/>
    </xf>
    <xf numFmtId="1" fontId="3" fillId="5" borderId="24" xfId="0" applyNumberFormat="1" applyFont="1" applyFill="1" applyBorder="1" applyAlignment="1" applyProtection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3" fontId="3" fillId="5" borderId="24" xfId="0" applyNumberFormat="1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vertical="center" wrapText="1"/>
    </xf>
    <xf numFmtId="3" fontId="3" fillId="5" borderId="24" xfId="0" applyNumberFormat="1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4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4" fontId="3" fillId="5" borderId="24" xfId="0" applyNumberFormat="1" applyFont="1" applyFill="1" applyBorder="1" applyAlignment="1" applyProtection="1">
      <alignment horizontal="center" vertical="center" wrapText="1"/>
    </xf>
    <xf numFmtId="4" fontId="3" fillId="5" borderId="25" xfId="0" applyNumberFormat="1" applyFont="1" applyFill="1" applyBorder="1" applyAlignment="1" applyProtection="1">
      <alignment horizontal="center" vertical="center" wrapText="1"/>
    </xf>
    <xf numFmtId="0" fontId="3" fillId="5" borderId="26" xfId="0" applyNumberFormat="1" applyFont="1" applyFill="1" applyBorder="1" applyAlignment="1" applyProtection="1">
      <alignment horizontal="center" vertical="center" wrapText="1"/>
    </xf>
    <xf numFmtId="0" fontId="3" fillId="5" borderId="27" xfId="0" applyNumberFormat="1" applyFont="1" applyFill="1" applyBorder="1" applyAlignment="1" applyProtection="1">
      <alignment horizontal="center" vertical="center" wrapText="1"/>
    </xf>
    <xf numFmtId="1" fontId="3" fillId="5" borderId="27" xfId="0" applyNumberFormat="1" applyFont="1" applyFill="1" applyBorder="1" applyAlignment="1" applyProtection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3" fontId="3" fillId="5" borderId="27" xfId="0" applyNumberFormat="1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vertical="center" wrapText="1"/>
    </xf>
    <xf numFmtId="4" fontId="4" fillId="5" borderId="28" xfId="0" applyNumberFormat="1" applyFont="1" applyFill="1" applyBorder="1" applyAlignment="1" applyProtection="1">
      <alignment horizontal="center" vertical="center"/>
      <protection locked="0"/>
    </xf>
    <xf numFmtId="4" fontId="4" fillId="5" borderId="29" xfId="0" applyNumberFormat="1" applyFont="1" applyFill="1" applyBorder="1" applyAlignment="1" applyProtection="1">
      <alignment horizontal="center" vertical="center"/>
      <protection locked="0"/>
    </xf>
    <xf numFmtId="0" fontId="5" fillId="5" borderId="19" xfId="0" applyFont="1" applyFill="1" applyBorder="1" applyAlignment="1"/>
  </cellXfs>
  <cellStyles count="2">
    <cellStyle name="Normalny" xfId="0" builtinId="0"/>
    <cellStyle name="Normalny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view="pageLayout" zoomScaleNormal="100" workbookViewId="0">
      <selection activeCell="B5" sqref="B5"/>
    </sheetView>
  </sheetViews>
  <sheetFormatPr defaultRowHeight="13.5" x14ac:dyDescent="0.25"/>
  <cols>
    <col min="1" max="1" width="2.85546875" style="35" bestFit="1" customWidth="1"/>
    <col min="2" max="2" width="41.85546875" style="2" customWidth="1"/>
    <col min="3" max="3" width="8.7109375" style="2" bestFit="1" customWidth="1"/>
    <col min="4" max="4" width="7.42578125" style="2" bestFit="1" customWidth="1"/>
    <col min="5" max="5" width="5.7109375" style="2" bestFit="1" customWidth="1"/>
    <col min="6" max="6" width="3.5703125" style="2" bestFit="1" customWidth="1"/>
    <col min="7" max="7" width="4.140625" style="2" bestFit="1" customWidth="1"/>
    <col min="8" max="8" width="4" style="2" bestFit="1" customWidth="1"/>
    <col min="9" max="9" width="8.42578125" style="2" bestFit="1" customWidth="1"/>
    <col min="10" max="10" width="8.7109375" style="2" bestFit="1" customWidth="1"/>
    <col min="11" max="11" width="8.5703125" style="2" bestFit="1" customWidth="1"/>
    <col min="12" max="12" width="4" style="2" bestFit="1" customWidth="1"/>
    <col min="13" max="13" width="6.140625" style="2" bestFit="1" customWidth="1"/>
    <col min="14" max="14" width="7.5703125" style="2" bestFit="1" customWidth="1"/>
    <col min="15" max="15" width="7.28515625" style="2" bestFit="1" customWidth="1"/>
    <col min="16" max="16" width="8.140625" style="61" bestFit="1" customWidth="1"/>
    <col min="17" max="16384" width="9.140625" style="2"/>
  </cols>
  <sheetData>
    <row r="1" spans="1:16" ht="67.5" x14ac:dyDescent="0.25">
      <c r="A1" s="78" t="s">
        <v>38</v>
      </c>
      <c r="B1" s="91" t="s">
        <v>24</v>
      </c>
      <c r="C1" s="92" t="s">
        <v>25</v>
      </c>
      <c r="D1" s="93" t="s">
        <v>26</v>
      </c>
      <c r="E1" s="93" t="s">
        <v>27</v>
      </c>
      <c r="F1" s="94" t="s">
        <v>28</v>
      </c>
      <c r="G1" s="95" t="s">
        <v>29</v>
      </c>
      <c r="H1" s="96" t="s">
        <v>28</v>
      </c>
      <c r="I1" s="97" t="s">
        <v>30</v>
      </c>
      <c r="J1" s="98" t="s">
        <v>31</v>
      </c>
      <c r="K1" s="99" t="s">
        <v>32</v>
      </c>
      <c r="L1" s="100" t="s">
        <v>33</v>
      </c>
      <c r="M1" s="101" t="s">
        <v>34</v>
      </c>
      <c r="N1" s="101" t="s">
        <v>35</v>
      </c>
      <c r="O1" s="102" t="s">
        <v>36</v>
      </c>
      <c r="P1" s="79" t="s">
        <v>39</v>
      </c>
    </row>
    <row r="2" spans="1:16" x14ac:dyDescent="0.25">
      <c r="A2" s="80"/>
      <c r="B2" s="103"/>
      <c r="C2" s="104"/>
      <c r="D2" s="105"/>
      <c r="E2" s="105"/>
      <c r="F2" s="106"/>
      <c r="G2" s="107"/>
      <c r="H2" s="108"/>
      <c r="I2" s="109" t="s">
        <v>37</v>
      </c>
      <c r="J2" s="110"/>
      <c r="K2" s="110"/>
      <c r="L2" s="110"/>
      <c r="M2" s="110"/>
      <c r="N2" s="110"/>
      <c r="O2" s="110"/>
      <c r="P2" s="111"/>
    </row>
    <row r="3" spans="1:16" x14ac:dyDescent="0.25">
      <c r="A3" s="81">
        <v>1</v>
      </c>
      <c r="B3" s="82">
        <v>2</v>
      </c>
      <c r="C3" s="83">
        <v>3</v>
      </c>
      <c r="D3" s="84">
        <v>4</v>
      </c>
      <c r="E3" s="85">
        <v>5</v>
      </c>
      <c r="F3" s="84">
        <v>6</v>
      </c>
      <c r="G3" s="86">
        <v>7</v>
      </c>
      <c r="H3" s="84">
        <v>8</v>
      </c>
      <c r="I3" s="86">
        <v>9</v>
      </c>
      <c r="J3" s="84">
        <v>10</v>
      </c>
      <c r="K3" s="87">
        <v>11</v>
      </c>
      <c r="L3" s="88">
        <v>12</v>
      </c>
      <c r="M3" s="89">
        <v>13</v>
      </c>
      <c r="N3" s="89">
        <v>14</v>
      </c>
      <c r="O3" s="90">
        <v>15</v>
      </c>
      <c r="P3" s="81">
        <v>16</v>
      </c>
    </row>
    <row r="4" spans="1:16" x14ac:dyDescent="0.25">
      <c r="A4" s="4"/>
      <c r="B4" s="74" t="s">
        <v>41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</row>
    <row r="5" spans="1:16" ht="108" x14ac:dyDescent="0.25">
      <c r="A5" s="4">
        <v>1</v>
      </c>
      <c r="B5" s="5" t="s">
        <v>48</v>
      </c>
      <c r="C5" s="6" t="s">
        <v>0</v>
      </c>
      <c r="D5" s="6" t="s">
        <v>1</v>
      </c>
      <c r="E5" s="7">
        <v>1</v>
      </c>
      <c r="F5" s="6" t="s">
        <v>2</v>
      </c>
      <c r="G5" s="8">
        <v>7</v>
      </c>
      <c r="H5" s="6" t="s">
        <v>3</v>
      </c>
      <c r="I5" s="9"/>
      <c r="J5" s="10"/>
      <c r="K5" s="11"/>
      <c r="L5" s="10"/>
      <c r="M5" s="12">
        <f>K5*(1+L5)</f>
        <v>0</v>
      </c>
      <c r="N5" s="13">
        <f>G5*K5</f>
        <v>0</v>
      </c>
      <c r="O5" s="14">
        <f>G5*M5</f>
        <v>0</v>
      </c>
      <c r="P5" s="62"/>
    </row>
    <row r="6" spans="1:16" ht="27" x14ac:dyDescent="0.25">
      <c r="A6" s="1">
        <v>2</v>
      </c>
      <c r="B6" s="15" t="s">
        <v>4</v>
      </c>
      <c r="C6" s="16" t="s">
        <v>0</v>
      </c>
      <c r="D6" s="16" t="s">
        <v>5</v>
      </c>
      <c r="E6" s="17">
        <v>1</v>
      </c>
      <c r="F6" s="16" t="s">
        <v>2</v>
      </c>
      <c r="G6" s="18">
        <v>1</v>
      </c>
      <c r="H6" s="16" t="s">
        <v>6</v>
      </c>
      <c r="I6" s="19"/>
      <c r="J6" s="20"/>
      <c r="K6" s="21"/>
      <c r="L6" s="20"/>
      <c r="M6" s="22">
        <f>K6*(1+L6)</f>
        <v>0</v>
      </c>
      <c r="N6" s="13">
        <f>G6*K6</f>
        <v>0</v>
      </c>
      <c r="O6" s="14">
        <f>G6*M6</f>
        <v>0</v>
      </c>
      <c r="P6" s="62"/>
    </row>
    <row r="7" spans="1:16" ht="14.25" thickBot="1" x14ac:dyDescent="0.3">
      <c r="A7" s="4"/>
      <c r="B7" s="76" t="s">
        <v>7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23">
        <f>SUM(N5:N6)</f>
        <v>0</v>
      </c>
      <c r="O7" s="24">
        <f>SUM(O5:O6)</f>
        <v>0</v>
      </c>
      <c r="P7" s="63">
        <f>O7</f>
        <v>0</v>
      </c>
    </row>
    <row r="9" spans="1:16" x14ac:dyDescent="0.25">
      <c r="A9" s="4"/>
      <c r="B9" s="73" t="s">
        <v>42</v>
      </c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</row>
    <row r="10" spans="1:16" ht="54" x14ac:dyDescent="0.25">
      <c r="A10" s="4">
        <v>1</v>
      </c>
      <c r="B10" s="25" t="s">
        <v>8</v>
      </c>
      <c r="C10" s="26" t="s">
        <v>9</v>
      </c>
      <c r="D10" s="26" t="s">
        <v>1</v>
      </c>
      <c r="E10" s="26">
        <v>1</v>
      </c>
      <c r="F10" s="26" t="s">
        <v>2</v>
      </c>
      <c r="G10" s="27">
        <v>15</v>
      </c>
      <c r="H10" s="28" t="s">
        <v>2</v>
      </c>
      <c r="I10" s="29"/>
      <c r="J10" s="26"/>
      <c r="K10" s="30"/>
      <c r="L10" s="31"/>
      <c r="M10" s="32"/>
      <c r="N10" s="32">
        <f>K10*G10</f>
        <v>0</v>
      </c>
      <c r="O10" s="33">
        <f>N10*(1+L10)</f>
        <v>0</v>
      </c>
      <c r="P10" s="64"/>
    </row>
    <row r="11" spans="1:16" ht="27" x14ac:dyDescent="0.25">
      <c r="A11" s="4">
        <v>2</v>
      </c>
      <c r="B11" s="25" t="s">
        <v>10</v>
      </c>
      <c r="C11" s="26" t="s">
        <v>11</v>
      </c>
      <c r="D11" s="26" t="s">
        <v>12</v>
      </c>
      <c r="E11" s="26">
        <v>1</v>
      </c>
      <c r="F11" s="26" t="s">
        <v>2</v>
      </c>
      <c r="G11" s="27">
        <v>15</v>
      </c>
      <c r="H11" s="28" t="s">
        <v>2</v>
      </c>
      <c r="I11" s="29"/>
      <c r="J11" s="26"/>
      <c r="K11" s="30"/>
      <c r="L11" s="31"/>
      <c r="M11" s="32"/>
      <c r="N11" s="32">
        <f>K11*G11</f>
        <v>0</v>
      </c>
      <c r="O11" s="33">
        <f t="shared" ref="O11:O13" si="0">N11*(1+L11)</f>
        <v>0</v>
      </c>
      <c r="P11" s="65"/>
    </row>
    <row r="12" spans="1:16" ht="27" x14ac:dyDescent="0.25">
      <c r="A12" s="4">
        <v>3</v>
      </c>
      <c r="B12" s="25" t="s">
        <v>13</v>
      </c>
      <c r="C12" s="26" t="s">
        <v>11</v>
      </c>
      <c r="D12" s="26" t="s">
        <v>12</v>
      </c>
      <c r="E12" s="26">
        <v>1</v>
      </c>
      <c r="F12" s="26" t="s">
        <v>2</v>
      </c>
      <c r="G12" s="27">
        <v>1</v>
      </c>
      <c r="H12" s="28" t="s">
        <v>2</v>
      </c>
      <c r="I12" s="29"/>
      <c r="J12" s="26"/>
      <c r="K12" s="30"/>
      <c r="L12" s="31"/>
      <c r="M12" s="32"/>
      <c r="N12" s="32">
        <f>K12*G12</f>
        <v>0</v>
      </c>
      <c r="O12" s="33">
        <f t="shared" si="0"/>
        <v>0</v>
      </c>
      <c r="P12" s="65"/>
    </row>
    <row r="13" spans="1:16" ht="27.75" thickBot="1" x14ac:dyDescent="0.3">
      <c r="A13" s="4">
        <v>4</v>
      </c>
      <c r="B13" s="34" t="s">
        <v>14</v>
      </c>
      <c r="C13" s="26" t="s">
        <v>15</v>
      </c>
      <c r="D13" s="26" t="s">
        <v>16</v>
      </c>
      <c r="E13" s="26">
        <v>1</v>
      </c>
      <c r="F13" s="26" t="s">
        <v>2</v>
      </c>
      <c r="G13" s="27">
        <v>1</v>
      </c>
      <c r="H13" s="28" t="s">
        <v>2</v>
      </c>
      <c r="I13" s="29"/>
      <c r="J13" s="29"/>
      <c r="K13" s="30"/>
      <c r="L13" s="31"/>
      <c r="M13" s="32"/>
      <c r="N13" s="32">
        <f>K13*G13</f>
        <v>0</v>
      </c>
      <c r="O13" s="33">
        <f t="shared" si="0"/>
        <v>0</v>
      </c>
      <c r="P13" s="65"/>
    </row>
    <row r="14" spans="1:16" ht="14.25" thickBot="1" x14ac:dyDescent="0.3">
      <c r="B14" s="76" t="s">
        <v>7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36">
        <f>SUM(N10:N13)</f>
        <v>0</v>
      </c>
      <c r="O14" s="37">
        <f>SUM(O10:O13)</f>
        <v>0</v>
      </c>
      <c r="P14" s="66">
        <f>O14</f>
        <v>0</v>
      </c>
    </row>
    <row r="16" spans="1:16" ht="37.5" customHeight="1" x14ac:dyDescent="0.25">
      <c r="A16" s="4"/>
      <c r="B16" s="73" t="s">
        <v>43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</row>
    <row r="17" spans="1:17" ht="135" x14ac:dyDescent="0.25">
      <c r="A17" s="4">
        <v>1</v>
      </c>
      <c r="B17" s="56" t="s">
        <v>49</v>
      </c>
      <c r="C17" s="26" t="s">
        <v>17</v>
      </c>
      <c r="D17" s="26" t="s">
        <v>16</v>
      </c>
      <c r="E17" s="57">
        <v>2</v>
      </c>
      <c r="F17" s="57" t="s">
        <v>18</v>
      </c>
      <c r="G17" s="27">
        <v>10</v>
      </c>
      <c r="H17" s="57" t="s">
        <v>19</v>
      </c>
      <c r="I17" s="29"/>
      <c r="J17" s="58"/>
      <c r="K17" s="30"/>
      <c r="L17" s="31"/>
      <c r="M17" s="32"/>
      <c r="N17" s="59">
        <f>G17*K17</f>
        <v>0</v>
      </c>
      <c r="O17" s="59">
        <f>N17*(1+L17)</f>
        <v>0</v>
      </c>
      <c r="P17" s="68">
        <f>O17</f>
        <v>0</v>
      </c>
    </row>
    <row r="19" spans="1:17" ht="15.75" customHeight="1" x14ac:dyDescent="0.25">
      <c r="A19" s="4"/>
      <c r="B19" s="72" t="s">
        <v>44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</row>
    <row r="20" spans="1:17" ht="41.25" thickBot="1" x14ac:dyDescent="0.3">
      <c r="A20" s="4">
        <v>1</v>
      </c>
      <c r="B20" s="39" t="s">
        <v>20</v>
      </c>
      <c r="C20" s="34"/>
      <c r="D20" s="40"/>
      <c r="E20" s="40"/>
      <c r="F20" s="41" t="s">
        <v>3</v>
      </c>
      <c r="G20" s="42">
        <v>15</v>
      </c>
      <c r="H20" s="40"/>
      <c r="I20" s="40"/>
      <c r="J20" s="40"/>
      <c r="K20" s="43"/>
      <c r="L20" s="44"/>
      <c r="M20" s="45"/>
      <c r="N20" s="46">
        <f>G20*K20</f>
        <v>0</v>
      </c>
      <c r="O20" s="46">
        <f>N20*(1+L20)</f>
        <v>0</v>
      </c>
      <c r="P20" s="69">
        <f>O20</f>
        <v>0</v>
      </c>
      <c r="Q20" s="47"/>
    </row>
    <row r="22" spans="1:17" x14ac:dyDescent="0.25">
      <c r="A22" s="4"/>
      <c r="B22" s="73" t="s">
        <v>45</v>
      </c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</row>
    <row r="23" spans="1:17" ht="41.25" thickBot="1" x14ac:dyDescent="0.3">
      <c r="A23" s="3">
        <v>1</v>
      </c>
      <c r="B23" s="48" t="s">
        <v>21</v>
      </c>
      <c r="C23" s="38" t="s">
        <v>22</v>
      </c>
      <c r="D23" s="38" t="s">
        <v>23</v>
      </c>
      <c r="E23" s="49">
        <v>1</v>
      </c>
      <c r="F23" s="38"/>
      <c r="G23" s="50">
        <v>15</v>
      </c>
      <c r="H23" s="38" t="s">
        <v>3</v>
      </c>
      <c r="I23" s="38"/>
      <c r="J23" s="38"/>
      <c r="K23" s="51"/>
      <c r="L23" s="52"/>
      <c r="M23" s="53"/>
      <c r="N23" s="54">
        <f>K23*G23</f>
        <v>0</v>
      </c>
      <c r="O23" s="55">
        <f>+N23*(1+L23)</f>
        <v>0</v>
      </c>
      <c r="P23" s="70">
        <f>O23</f>
        <v>0</v>
      </c>
    </row>
    <row r="24" spans="1:17" ht="14.25" thickTop="1" x14ac:dyDescent="0.25"/>
    <row r="25" spans="1:17" x14ac:dyDescent="0.25">
      <c r="K25" s="71" t="s">
        <v>40</v>
      </c>
      <c r="L25" s="71"/>
      <c r="M25" s="71"/>
      <c r="N25" s="60">
        <f>SUM(N14:N24,N7)</f>
        <v>0</v>
      </c>
      <c r="O25" s="60">
        <f t="shared" ref="O25" si="1">SUM(O14:O24,O7)</f>
        <v>0</v>
      </c>
      <c r="P25" s="67">
        <f>SUM(P6:P24)</f>
        <v>0</v>
      </c>
    </row>
    <row r="32" spans="1:17" x14ac:dyDescent="0.25">
      <c r="L32" s="2" t="s">
        <v>47</v>
      </c>
      <c r="M32" s="77"/>
      <c r="N32" s="77"/>
    </row>
    <row r="33" spans="13:13" x14ac:dyDescent="0.25">
      <c r="M33" s="77" t="s">
        <v>46</v>
      </c>
    </row>
  </sheetData>
  <mergeCells count="16">
    <mergeCell ref="K25:M25"/>
    <mergeCell ref="G1:G2"/>
    <mergeCell ref="H1:H2"/>
    <mergeCell ref="I2:O2"/>
    <mergeCell ref="B19:P19"/>
    <mergeCell ref="B22:P22"/>
    <mergeCell ref="B16:P16"/>
    <mergeCell ref="B9:P9"/>
    <mergeCell ref="B4:P4"/>
    <mergeCell ref="B7:M7"/>
    <mergeCell ref="B14:M14"/>
    <mergeCell ref="B1:B2"/>
    <mergeCell ref="C1:C2"/>
    <mergeCell ref="D1:D2"/>
    <mergeCell ref="E1:E2"/>
    <mergeCell ref="F1:F2"/>
  </mergeCells>
  <pageMargins left="0.41666666666666669" right="0.39583333333333331" top="1" bottom="0.54166666666666663" header="0.3" footer="0.3"/>
  <pageSetup paperSize="9" orientation="landscape" verticalDpi="0" r:id="rId1"/>
  <headerFooter>
    <oddHeader>&amp;L&amp;"Arial Narrow,Pogrubiony"Sprawa nr 62/2023&amp;C&amp;"Arial Narrow,Pogrubiony"&amp;12FORMULARZ CENOWY&amp;R&amp;"Arial Narrow,Pogrubiony"Załącznik nr 2 do SWZ</oddHeader>
    <oddFooter>&amp;R&amp;"Arial Narrow,Pogrubiony"&amp;P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2023-05-10T04:57:20Z</cp:lastPrinted>
  <dcterms:created xsi:type="dcterms:W3CDTF">2023-05-02T06:15:18Z</dcterms:created>
  <dcterms:modified xsi:type="dcterms:W3CDTF">2023-05-11T06:54:36Z</dcterms:modified>
</cp:coreProperties>
</file>