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405" windowWidth="27660" windowHeight="12255"/>
  </bookViews>
  <sheets>
    <sheet name="DZP" sheetId="1" r:id="rId1"/>
  </sheets>
  <definedNames>
    <definedName name="_xlnm.Print_Area" localSheetId="0">DZP!$A$1:$N$123</definedName>
  </definedNames>
  <calcPr calcId="144525"/>
</workbook>
</file>

<file path=xl/calcChain.xml><?xml version="1.0" encoding="utf-8"?>
<calcChain xmlns="http://schemas.openxmlformats.org/spreadsheetml/2006/main">
  <c r="L120" i="1" l="1"/>
  <c r="K120" i="1"/>
  <c r="J120" i="1"/>
  <c r="L118" i="1"/>
  <c r="K118" i="1"/>
  <c r="J118" i="1"/>
  <c r="L115" i="1"/>
  <c r="K115" i="1"/>
  <c r="J115" i="1"/>
  <c r="L114" i="1"/>
  <c r="K114" i="1"/>
  <c r="J114" i="1"/>
  <c r="L113" i="1"/>
  <c r="K113" i="1"/>
  <c r="J113" i="1"/>
  <c r="L112" i="1"/>
  <c r="K112" i="1"/>
  <c r="J112" i="1"/>
  <c r="L111" i="1"/>
  <c r="K111" i="1"/>
  <c r="J111" i="1"/>
  <c r="L110" i="1"/>
  <c r="K110" i="1"/>
  <c r="J110" i="1"/>
  <c r="L109" i="1"/>
  <c r="K109" i="1"/>
  <c r="J109" i="1"/>
  <c r="L108" i="1"/>
  <c r="K108" i="1"/>
  <c r="J108" i="1"/>
  <c r="L107" i="1"/>
  <c r="K107" i="1"/>
  <c r="J107" i="1"/>
  <c r="L106" i="1"/>
  <c r="K106" i="1"/>
  <c r="J106" i="1"/>
  <c r="L105" i="1"/>
  <c r="K105" i="1"/>
  <c r="K116" i="1" s="1"/>
  <c r="J105" i="1"/>
  <c r="L103" i="1"/>
  <c r="K103" i="1"/>
  <c r="J103" i="1"/>
  <c r="L101" i="1"/>
  <c r="K101" i="1"/>
  <c r="J101" i="1"/>
  <c r="L98" i="1"/>
  <c r="K98" i="1"/>
  <c r="J98" i="1"/>
  <c r="L97" i="1"/>
  <c r="K97" i="1"/>
  <c r="J97" i="1"/>
  <c r="L96" i="1"/>
  <c r="K96" i="1"/>
  <c r="J96" i="1"/>
  <c r="L93" i="1"/>
  <c r="K93" i="1"/>
  <c r="J93" i="1"/>
  <c r="L92" i="1"/>
  <c r="K92" i="1"/>
  <c r="J92" i="1"/>
  <c r="L91" i="1"/>
  <c r="K91" i="1"/>
  <c r="J91" i="1"/>
  <c r="L90" i="1"/>
  <c r="K90" i="1"/>
  <c r="J90" i="1"/>
  <c r="L86" i="1"/>
  <c r="K86" i="1"/>
  <c r="J86" i="1"/>
  <c r="L85" i="1"/>
  <c r="K85" i="1"/>
  <c r="J85" i="1"/>
  <c r="L82" i="1"/>
  <c r="K82" i="1"/>
  <c r="J82" i="1"/>
  <c r="L81" i="1"/>
  <c r="K81" i="1"/>
  <c r="J81" i="1"/>
  <c r="L80" i="1"/>
  <c r="K80" i="1"/>
  <c r="J80" i="1"/>
  <c r="L79" i="1"/>
  <c r="K79" i="1"/>
  <c r="J79" i="1"/>
  <c r="L78" i="1"/>
  <c r="K78" i="1"/>
  <c r="J78" i="1"/>
  <c r="L77" i="1"/>
  <c r="K77" i="1"/>
  <c r="J77" i="1"/>
  <c r="L76" i="1"/>
  <c r="K76" i="1"/>
  <c r="J76" i="1"/>
  <c r="L75" i="1"/>
  <c r="K75" i="1"/>
  <c r="J75" i="1"/>
  <c r="L74" i="1"/>
  <c r="K74" i="1"/>
  <c r="J74" i="1"/>
  <c r="L73" i="1"/>
  <c r="K73" i="1"/>
  <c r="J73" i="1"/>
  <c r="L72" i="1"/>
  <c r="K72" i="1"/>
  <c r="J72" i="1"/>
  <c r="L71" i="1"/>
  <c r="K71" i="1"/>
  <c r="J71" i="1"/>
  <c r="L70" i="1"/>
  <c r="K70" i="1"/>
  <c r="J70" i="1"/>
  <c r="L69" i="1"/>
  <c r="K69" i="1"/>
  <c r="J69" i="1"/>
  <c r="L68" i="1"/>
  <c r="K68" i="1"/>
  <c r="J68" i="1"/>
  <c r="L67" i="1"/>
  <c r="K67" i="1"/>
  <c r="J67" i="1"/>
  <c r="L64" i="1"/>
  <c r="K64" i="1"/>
  <c r="J64" i="1"/>
  <c r="L63" i="1"/>
  <c r="K63" i="1"/>
  <c r="J63" i="1"/>
  <c r="L62" i="1"/>
  <c r="K62" i="1"/>
  <c r="J62" i="1"/>
  <c r="L59" i="1"/>
  <c r="K59" i="1"/>
  <c r="J59" i="1"/>
  <c r="L58" i="1"/>
  <c r="K58" i="1"/>
  <c r="J58" i="1"/>
  <c r="L57" i="1"/>
  <c r="K57" i="1"/>
  <c r="J57" i="1"/>
  <c r="L56" i="1"/>
  <c r="K56" i="1"/>
  <c r="J56" i="1"/>
  <c r="L55" i="1"/>
  <c r="K55" i="1"/>
  <c r="J55" i="1"/>
  <c r="L54" i="1"/>
  <c r="K54" i="1"/>
  <c r="J54" i="1"/>
  <c r="L51" i="1"/>
  <c r="K51" i="1"/>
  <c r="J51" i="1"/>
  <c r="L50" i="1"/>
  <c r="K50" i="1"/>
  <c r="J50" i="1"/>
  <c r="L49" i="1"/>
  <c r="K49" i="1"/>
  <c r="J49" i="1"/>
  <c r="L48" i="1"/>
  <c r="K48" i="1"/>
  <c r="J48" i="1"/>
  <c r="L45" i="1"/>
  <c r="K45" i="1"/>
  <c r="J45" i="1"/>
  <c r="L44" i="1"/>
  <c r="K44" i="1"/>
  <c r="J44" i="1"/>
  <c r="L43" i="1"/>
  <c r="K43" i="1"/>
  <c r="J43" i="1"/>
  <c r="L42" i="1"/>
  <c r="K42" i="1"/>
  <c r="J42" i="1"/>
  <c r="L41" i="1"/>
  <c r="K41" i="1"/>
  <c r="J41" i="1"/>
  <c r="L40" i="1"/>
  <c r="K40" i="1"/>
  <c r="J40" i="1"/>
  <c r="L39" i="1"/>
  <c r="K39" i="1"/>
  <c r="J39" i="1"/>
  <c r="L38" i="1"/>
  <c r="K38" i="1"/>
  <c r="J38" i="1"/>
  <c r="L37" i="1"/>
  <c r="K37" i="1"/>
  <c r="J37" i="1"/>
  <c r="L36" i="1"/>
  <c r="K36" i="1"/>
  <c r="J36" i="1"/>
  <c r="L33" i="1"/>
  <c r="K33" i="1"/>
  <c r="J33" i="1"/>
  <c r="L32" i="1"/>
  <c r="K32" i="1"/>
  <c r="J32" i="1"/>
  <c r="L31" i="1"/>
  <c r="K31" i="1"/>
  <c r="J31" i="1"/>
  <c r="L30" i="1"/>
  <c r="K30" i="1"/>
  <c r="J30" i="1"/>
  <c r="L26" i="1"/>
  <c r="K26" i="1"/>
  <c r="J26" i="1"/>
  <c r="L25" i="1"/>
  <c r="K25" i="1"/>
  <c r="J25" i="1"/>
  <c r="L24" i="1"/>
  <c r="K24" i="1"/>
  <c r="J24" i="1"/>
  <c r="L20" i="1"/>
  <c r="K20" i="1"/>
  <c r="J20" i="1"/>
  <c r="L19" i="1"/>
  <c r="K19" i="1"/>
  <c r="J19" i="1"/>
  <c r="L16" i="1"/>
  <c r="K16" i="1"/>
  <c r="J16" i="1"/>
  <c r="L15" i="1"/>
  <c r="L17" i="1" s="1"/>
  <c r="K15" i="1"/>
  <c r="J15" i="1"/>
  <c r="L12" i="1"/>
  <c r="K12" i="1"/>
  <c r="J12" i="1"/>
  <c r="L11" i="1"/>
  <c r="K11" i="1"/>
  <c r="J11" i="1"/>
  <c r="L10" i="1"/>
  <c r="K10" i="1"/>
  <c r="J10" i="1"/>
  <c r="L8" i="1"/>
  <c r="K8" i="1"/>
  <c r="J8" i="1"/>
  <c r="L5" i="1"/>
  <c r="K5" i="1"/>
  <c r="J5" i="1"/>
  <c r="L4" i="1"/>
  <c r="K4" i="1"/>
  <c r="J4" i="1"/>
  <c r="K21" i="1" l="1"/>
  <c r="K13" i="1"/>
  <c r="L21" i="1"/>
  <c r="L83" i="1"/>
  <c r="K6" i="1"/>
  <c r="L6" i="1"/>
  <c r="L27" i="1"/>
  <c r="K34" i="1"/>
  <c r="K46" i="1"/>
  <c r="K65" i="1"/>
  <c r="L99" i="1"/>
  <c r="L34" i="1"/>
  <c r="L46" i="1"/>
  <c r="K52" i="1"/>
  <c r="L65" i="1"/>
  <c r="K83" i="1"/>
  <c r="K87" i="1"/>
  <c r="L87" i="1"/>
  <c r="L13" i="1"/>
  <c r="K17" i="1"/>
  <c r="K27" i="1"/>
  <c r="L52" i="1"/>
  <c r="L60" i="1"/>
  <c r="K60" i="1"/>
  <c r="K94" i="1"/>
  <c r="L94" i="1"/>
  <c r="K99" i="1"/>
  <c r="L116" i="1"/>
</calcChain>
</file>

<file path=xl/sharedStrings.xml><?xml version="1.0" encoding="utf-8"?>
<sst xmlns="http://schemas.openxmlformats.org/spreadsheetml/2006/main" count="376" uniqueCount="150">
  <si>
    <t>L.p.</t>
  </si>
  <si>
    <t>Nazwa materiału, środka</t>
  </si>
  <si>
    <t>Nr CAS</t>
  </si>
  <si>
    <t>Postać</t>
  </si>
  <si>
    <t>Ilość w opak</t>
  </si>
  <si>
    <t>Ilość</t>
  </si>
  <si>
    <t>J.m</t>
  </si>
  <si>
    <t>Cena netto</t>
  </si>
  <si>
    <t xml:space="preserve"> % VAT</t>
  </si>
  <si>
    <t>Cena brutto</t>
  </si>
  <si>
    <t>Wartość netto</t>
  </si>
  <si>
    <t>Wartość brutto</t>
  </si>
  <si>
    <t>Nazwa handlowa i numer katalogowy</t>
  </si>
  <si>
    <t>Uwaga! Czy zaoferowany produkt według Rozporządzenia (WE) nr 1907/2006 Parlamentu Europejskiego i Rady z dnia 18 grudnia 2006 r. w sprawie rejestracji, oceny, udzielania zezwoleń i stosowanych ograniczeń w zakresie chemikaliów (REACH) wymaga karty charakterystyki substancji niebezpiecznej? (TAK/NIE)</t>
  </si>
  <si>
    <t xml:space="preserve">Aceton cz.d.a.                                </t>
  </si>
  <si>
    <t xml:space="preserve">Płyn        </t>
  </si>
  <si>
    <t>1 l</t>
  </si>
  <si>
    <t xml:space="preserve"> op.</t>
  </si>
  <si>
    <t xml:space="preserve">Ksylen cz.d.a., w opak. do 5 litrów, do procesora typu zamkniętego i barwiarki Gemini AS                   </t>
  </si>
  <si>
    <t>5 l</t>
  </si>
  <si>
    <t>op.</t>
  </si>
  <si>
    <t>Razem:</t>
  </si>
  <si>
    <t xml:space="preserve"> </t>
  </si>
  <si>
    <t>Zadanie 2 Parafina</t>
  </si>
  <si>
    <r>
      <t>Parafina gruboziarnista z wyciągiem woskowym o temp. topnienia 56-58</t>
    </r>
    <r>
      <rPr>
        <sz val="9"/>
        <rFont val="Arial Narrow"/>
        <family val="2"/>
        <charset val="238"/>
      </rPr>
      <t>°</t>
    </r>
    <r>
      <rPr>
        <sz val="9"/>
        <color theme="1"/>
        <rFont val="Arial Narrow"/>
        <family val="2"/>
        <charset val="238"/>
      </rPr>
      <t>C do badań histopatologicznych. Pakowana maksymalnie do 25kg.</t>
    </r>
  </si>
  <si>
    <t>Parafina</t>
  </si>
  <si>
    <t>25 kg</t>
  </si>
  <si>
    <t>kg</t>
  </si>
  <si>
    <t>Zadanie 3 Formaldehyd</t>
  </si>
  <si>
    <t xml:space="preserve">Formaldehyd 4% z buforem fosforanowym do badań histopatologicznych, opak. po 5 kg </t>
  </si>
  <si>
    <t>Płyn</t>
  </si>
  <si>
    <t>5 kg</t>
  </si>
  <si>
    <t>Formaldehyd 4% z buforem fosforanowym do badań histopatologicznych, opak. po 1 kg</t>
  </si>
  <si>
    <t>1 kg</t>
  </si>
  <si>
    <t>Formaldehyd 40% do badań histopatologicznych, opak. po 1l</t>
  </si>
  <si>
    <t>Zadanie 4 Alkohol etylowy</t>
  </si>
  <si>
    <t>Alkohol etylowy odwodniony min. 99.5% (skażony benzoesanem denatonium (1 g/100 dm³), metyloetyloketonem (1 l/100 dm³), alkoholem izopropylowym (1 l/100 dm³) - AO1E 99%, dedykowany Zakładom Patomorfologii, o pojemności 5 litrów</t>
  </si>
  <si>
    <t>Spirytus czysty, nieskażony 70%, w opakowaniach max po 5 litrów</t>
  </si>
  <si>
    <t>l</t>
  </si>
  <si>
    <t>Zadanie 5 Odczynniki do barwienia preparatów metodą HE</t>
  </si>
  <si>
    <t>Hematoksylina Harris'a zakwaszona, do barwienia histopatologicznego w barwiarce Gemini AS</t>
  </si>
  <si>
    <t>Eozyna Y alkoholowa, o pojemności do 1 litra, do barwienia histopatologicznego, cytologicznego w barwiarce Gemini AS</t>
  </si>
  <si>
    <t>UWAGA! Zamawiający wymaga zaoferowania produktów z zadania 5 (pozycja 1,2), które są ze sobą kompatybilne na podstawie przedłożonego oświadczenia producenta w związku z wykorzystywaniem odczynników w jednej procedurze do barwienia preparatów metodą HE</t>
  </si>
  <si>
    <t>Zadanie 6 Odczynniki do barwienia preparatów cytologii ginekologicznej</t>
  </si>
  <si>
    <t>Hematoksylina Harrisa (kod 2050.2)</t>
  </si>
  <si>
    <t xml:space="preserve">Papanicolau  Stain EA50 </t>
  </si>
  <si>
    <t>Papanicolau OG6 (kod 2056.2)</t>
  </si>
  <si>
    <t>UWAGA! Zamawiający wymaga zaoferowania produktów z zadania 6 (pozycja 1,2,3), które są ze sobą kompatybilne na podstawie przedłożonego oświadczenia producenta w związku z wykorzystywaniem odczynników w jednej procedurze do barwienia preparatów cytologii ginekologicznej</t>
  </si>
  <si>
    <t>Zadanie 7 Odczynniki wykorzystywane w cytologii i histologii</t>
  </si>
  <si>
    <t>Shandon Consul-Mount, balsam do zamykania szkiełek histologicznych (KAL-9990440), do zaklejarki typu CLEARVUE</t>
  </si>
  <si>
    <t>500 ml</t>
  </si>
  <si>
    <t>Shandon Cryomatrix, żel do przymrażania materiału w kriostacie (KAL-6769006)</t>
  </si>
  <si>
    <t>120 ml</t>
  </si>
  <si>
    <t xml:space="preserve">Odwapniacz kości szybki Fixative TBD-1 </t>
  </si>
  <si>
    <t>System preparowania komórek Kit Cytoblock Cell Prep System</t>
  </si>
  <si>
    <t>Zestaw</t>
  </si>
  <si>
    <t>Zadanie 8 Zestawy testów do badań w Patomorfologii</t>
  </si>
  <si>
    <t>Zestaw Silver Impregnation - Kit Detects, do barwień histopatologicznych</t>
  </si>
  <si>
    <t>100 testów</t>
  </si>
  <si>
    <t>Zestaw Sirius Red for Amyloid</t>
  </si>
  <si>
    <t xml:space="preserve">Zestaw Van Gieson Trichrome </t>
  </si>
  <si>
    <t>Zestaw Masson Trichromed</t>
  </si>
  <si>
    <t xml:space="preserve">Zestaw Alcian Blue P.A.S. acc. Mowy, </t>
  </si>
  <si>
    <t>Zestaw Acid Orcein, do barwień histopatologicznych, do wykrywania włókien sprężystych</t>
  </si>
  <si>
    <t>Zestaw PAS ACC. Hotchkiss - McManus</t>
  </si>
  <si>
    <t>Zestaw Ziehl Neelsen, zestaw do barwień histopatologicznych, do wykrywania prątków gruźlicy i Mycobacterium</t>
  </si>
  <si>
    <t>Zestaw Grocott</t>
  </si>
  <si>
    <t>Zestaw Azan trichrome</t>
  </si>
  <si>
    <t>Zadanie 9 Odczynniki do badań w Patomorfologii</t>
  </si>
  <si>
    <t>Sodu diwodorofosforan 1xhydrat cz.d.a.</t>
  </si>
  <si>
    <t>Subst.</t>
  </si>
  <si>
    <t>Mucykarmin zest. diagn., do barwienia manualnego i barwiarki Gemini AS</t>
  </si>
  <si>
    <t>Paraformaldehyde Emprove Essential Dac</t>
  </si>
  <si>
    <t>Di-sodu wodorofosforan 2xhydrat cz.d.a.</t>
  </si>
  <si>
    <t>Zadanie 10 Błękit metylenowy</t>
  </si>
  <si>
    <t>Wersenian dwusodowy bezwodny cz.d.a.</t>
  </si>
  <si>
    <t>250 g</t>
  </si>
  <si>
    <t>Błękit metylenowy</t>
  </si>
  <si>
    <t xml:space="preserve">50 g </t>
  </si>
  <si>
    <t>Kwas maleinowy cz.d.a. 99,8%</t>
  </si>
  <si>
    <t xml:space="preserve">500 g </t>
  </si>
  <si>
    <t>Kwas azotowy stężony 60%</t>
  </si>
  <si>
    <t>Sodu cytrynian 0,1mol/L</t>
  </si>
  <si>
    <t>Kwas octowy roztwór 5 % cz.d.a. 60.05 g/mol</t>
  </si>
  <si>
    <t>250 ml</t>
  </si>
  <si>
    <t>Zadanie 11 Glukoza</t>
  </si>
  <si>
    <t>Glukoza bezwodna cz.d.a.</t>
  </si>
  <si>
    <t>Picric acid solution 1,3% r-r wodny</t>
  </si>
  <si>
    <t>Roztwór bufor do uwalniania pH 7,4 fosforanowy 0,05 mol/L</t>
  </si>
  <si>
    <t>100 ml</t>
  </si>
  <si>
    <t>Zadanie 12 Substancje chemiczne</t>
  </si>
  <si>
    <t>Acetyltiocholine iodide 98%</t>
  </si>
  <si>
    <t>250 mg</t>
  </si>
  <si>
    <t>Copper (II) sulfate pentahydrate 98%</t>
  </si>
  <si>
    <t>100 g</t>
  </si>
  <si>
    <t>Eozyna Y żółtawa rozp. w wodzie</t>
  </si>
  <si>
    <t xml:space="preserve">25 g </t>
  </si>
  <si>
    <t>Eter dietylowy cz.d.a. 99,5%</t>
  </si>
  <si>
    <t>Glutarowy aldehyd 25% cz.d.a.</t>
  </si>
  <si>
    <t>Glyoxylic acid monohydrate 98%</t>
  </si>
  <si>
    <t>Kwas Solny stężony 35-38%, cz.d.a</t>
  </si>
  <si>
    <t>Kwas octowy lodowaty cz.d.a. 99,5%</t>
  </si>
  <si>
    <t>Magnezu siarczan 7 hydrat cz.d.a.</t>
  </si>
  <si>
    <t>25 g</t>
  </si>
  <si>
    <t>Potassium hexacyanoferrate II trihydrate 98,5%</t>
  </si>
  <si>
    <t>Propanol-2 cz.d.a.</t>
  </si>
  <si>
    <t>Sacharoza cz.d.a.</t>
  </si>
  <si>
    <t>Sodium Hydroxide Anhydrous Pellets 98%</t>
  </si>
  <si>
    <t>Peletki</t>
  </si>
  <si>
    <t>Sodium phosphate monobasic purum p.a., anhydrous, 99%</t>
  </si>
  <si>
    <t xml:space="preserve">Metanol cz.d.a. </t>
  </si>
  <si>
    <t>Di-sodu wersenian 2-hydrat cz.d.a.</t>
  </si>
  <si>
    <t>Zadanie 13 Odczynniki do barwienia preparatów na Helicobacter pylori</t>
  </si>
  <si>
    <t>Barwnik Giemsy</t>
  </si>
  <si>
    <t>May-Grunwald</t>
  </si>
  <si>
    <t>UWAGA! Zamawiający wymaga zaoferowania produktów z zadania 13 (pozycja 1,2), które są ze sobą kompatybilne na podstawie przedłożonego oświadczenia producenta w związku z wykorzystywaniem odczynników w jednej procedurze barwienia preparatów do wykrywania Helicobacter pylori</t>
  </si>
  <si>
    <t>Zadanie 14 Odczynniki dla Zakładu Analityki Lekarskiej</t>
  </si>
  <si>
    <t>Kwas chlorowodorowy (solny) roztwór mianowany 6 mol/dm3</t>
  </si>
  <si>
    <t>Bufor rozcieńczający barwnik Giemsy (fosforanowy) pH 7,2 1l</t>
  </si>
  <si>
    <t>Kwas octowy 30% cz.d.a. 250ml</t>
  </si>
  <si>
    <t>Płyn Lugola 1% do barwienia metodą Grama</t>
  </si>
  <si>
    <t>Zadanie 15 Odczynniki dla Zakładu Analityki Lekarskiej</t>
  </si>
  <si>
    <t>Odczynnik Marcano</t>
  </si>
  <si>
    <t>Sudan III roztwór alkoholowy</t>
  </si>
  <si>
    <t>Odczynnik Samsona</t>
  </si>
  <si>
    <t>Zestaw do szybkiego barwienia rozmazów - np. QuickPanoptic</t>
  </si>
  <si>
    <t>3 x 100 ml</t>
  </si>
  <si>
    <t>Zadanie 17 Hematognost</t>
  </si>
  <si>
    <t>Hematognost Fe 403,62</t>
  </si>
  <si>
    <t>Zadanie 18 Odczynniki do biologii molekularnej</t>
  </si>
  <si>
    <t>Potasu wodorowęglan cz.d.a., zaw. min. 98,5%, m.cząst. 100,12 g/mol</t>
  </si>
  <si>
    <t>500 g</t>
  </si>
  <si>
    <t xml:space="preserve">Amonu chlorek cz.d.a., zaw. min. 99,5%, m. cząst. 53,5 g/mol </t>
  </si>
  <si>
    <t>Potasu chlorek, cz.d.a., zaw. min. 99,5%, m. cząst. 74,55 g/mol</t>
  </si>
  <si>
    <t>Kwas borowy, cz.d.a., zaw. min. 99,5%, m. cząst. 61,83 g/mol, do biologii molekularnej</t>
  </si>
  <si>
    <t>1M Tris-HCI (Trizma hydrochloride), pH 7,0-9,0 M. cząst. 157,60 g/mol, do biologii molekularnej</t>
  </si>
  <si>
    <t>Chloroform (stab. Amylenem 100-200 ppm), zaw. min. 99,5%, cz.d.a, m. cząst. 119,38 g/mol, do biologii molekularnej</t>
  </si>
  <si>
    <t>płyn</t>
  </si>
  <si>
    <t>Izopropanol  (2-Propanol) BioReagent, do biologii molekularnej, zaw. min.  99.5%, cz.d.a.</t>
  </si>
  <si>
    <t>2-Mercaptoethanol, zaw. min. 99,0%, cz.d.a., do biologii molekularnej</t>
  </si>
  <si>
    <t>Wodorotlenek sodu cz.d.a., zaw. min. 98,8%, m. cząst. 40 g/mol</t>
  </si>
  <si>
    <t xml:space="preserve">Woda ultraczysta, do zastosowania w biologii molekularnej, wolna od DNAz, RNAz, proteaz, fosfataz </t>
  </si>
  <si>
    <t>Zadanie 19 Bufor PBS</t>
  </si>
  <si>
    <t>Bufor PBS, stężony 10x, zbuforowany roztwór soli fizjologicznej  bez Ca i Mg, do użytku laboratoryjnego, pH 7,4 (+/-0,02)</t>
  </si>
  <si>
    <t>Zadanie 20 Spirytus do biologii molekularnej</t>
  </si>
  <si>
    <t>Spirytus czysty (alkohol absolutny), nieskażony 99,8%, cz.d.a., w opakowaniach po 500ml, do zastosowania w biologii molekularnej</t>
  </si>
  <si>
    <t xml:space="preserve">Zadanie 16 Zestaw do szybkiego barwienia rozmazów </t>
  </si>
  <si>
    <t>EDTA, Kwas etylenodiaminotetraoctowy, zaw. min. 99%, UltraPure, cz.d.a. do biologii molekularnej, m. cząst. 292,28 g/mol</t>
  </si>
  <si>
    <t>UWAGA! 
Zamawiający wymaga uzupełnienia kolumny 14 formularza cenowego i w przypadku odpowiedzi ,,TAK" dostarczenia wraz z pierwszą dostawą karty charakterystyki substancji niebezpiecznej dla produktów zaoferowanych w zadaniach 1 - 20</t>
  </si>
  <si>
    <t>Zadanie 1 Aceton/ Ksylen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</si>
</sst>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0.0"/>
  </numFmts>
  <fonts count="10">
    <font>
      <sz val="11"/>
      <color theme="1"/>
      <name val="Czcionka tekstu podstawowego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sz val="8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theme="1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color rgb="FFFF0000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37">
    <xf numFmtId="0" fontId="0" fillId="0" borderId="0" xfId="0"/>
    <xf numFmtId="1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3" xfId="0" applyNumberFormat="1" applyFont="1" applyFill="1" applyBorder="1" applyAlignment="1" applyProtection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NumberFormat="1" applyFont="1" applyBorder="1" applyAlignment="1" applyProtection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Border="1" applyAlignment="1" applyProtection="1">
      <alignment horizontal="right" vertical="center" wrapText="1"/>
    </xf>
    <xf numFmtId="9" fontId="1" fillId="0" borderId="6" xfId="0" applyNumberFormat="1" applyFont="1" applyBorder="1" applyAlignment="1" applyProtection="1">
      <alignment horizontal="right" vertical="center" wrapText="1"/>
      <protection locked="0"/>
    </xf>
    <xf numFmtId="4" fontId="1" fillId="0" borderId="7" xfId="0" applyNumberFormat="1" applyFont="1" applyBorder="1" applyAlignment="1" applyProtection="1">
      <alignment horizontal="right" vertical="center" wrapText="1"/>
      <protection locked="0"/>
    </xf>
    <xf numFmtId="4" fontId="2" fillId="0" borderId="5" xfId="0" applyNumberFormat="1" applyFont="1" applyBorder="1" applyAlignment="1" applyProtection="1">
      <alignment horizontal="right" vertical="center" wrapText="1"/>
      <protection locked="0"/>
    </xf>
    <xf numFmtId="4" fontId="2" fillId="0" borderId="7" xfId="0" applyNumberFormat="1" applyFont="1" applyBorder="1" applyAlignment="1" applyProtection="1">
      <alignment horizontal="right" vertical="center" wrapText="1"/>
    </xf>
    <xf numFmtId="0" fontId="0" fillId="0" borderId="3" xfId="0" applyBorder="1"/>
    <xf numFmtId="0" fontId="1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 applyProtection="1">
      <alignment horizontal="right" vertical="center" wrapText="1"/>
    </xf>
    <xf numFmtId="9" fontId="1" fillId="0" borderId="3" xfId="0" applyNumberFormat="1" applyFont="1" applyBorder="1" applyAlignment="1">
      <alignment horizontal="right" vertical="center"/>
    </xf>
    <xf numFmtId="4" fontId="1" fillId="0" borderId="8" xfId="0" applyNumberFormat="1" applyFont="1" applyBorder="1" applyAlignment="1" applyProtection="1">
      <alignment horizontal="right" vertical="center" wrapText="1"/>
      <protection locked="0"/>
    </xf>
    <xf numFmtId="4" fontId="2" fillId="0" borderId="9" xfId="0" applyNumberFormat="1" applyFont="1" applyBorder="1" applyAlignment="1" applyProtection="1">
      <alignment horizontal="right" vertical="center" wrapText="1"/>
      <protection locked="0"/>
    </xf>
    <xf numFmtId="4" fontId="2" fillId="0" borderId="10" xfId="0" applyNumberFormat="1" applyFont="1" applyBorder="1" applyAlignment="1" applyProtection="1">
      <alignment horizontal="right" vertical="center" wrapText="1"/>
    </xf>
    <xf numFmtId="4" fontId="2" fillId="0" borderId="8" xfId="0" applyNumberFormat="1" applyFont="1" applyBorder="1" applyAlignment="1" applyProtection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4" fontId="4" fillId="0" borderId="0" xfId="0" applyNumberFormat="1" applyFont="1" applyBorder="1" applyAlignment="1">
      <alignment horizontal="right" vertical="center"/>
    </xf>
    <xf numFmtId="9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Border="1" applyAlignment="1" applyProtection="1">
      <alignment horizontal="right" vertical="center" wrapText="1"/>
      <protection locked="0"/>
    </xf>
    <xf numFmtId="4" fontId="2" fillId="0" borderId="12" xfId="0" applyNumberFormat="1" applyFont="1" applyBorder="1" applyAlignment="1" applyProtection="1">
      <alignment horizontal="right" vertical="center" wrapText="1"/>
      <protection locked="0"/>
    </xf>
    <xf numFmtId="4" fontId="2" fillId="0" borderId="12" xfId="0" applyNumberFormat="1" applyFont="1" applyBorder="1" applyAlignment="1" applyProtection="1">
      <alignment horizontal="right" vertical="center" wrapText="1"/>
    </xf>
    <xf numFmtId="4" fontId="2" fillId="0" borderId="0" xfId="0" applyNumberFormat="1" applyFont="1" applyBorder="1" applyAlignment="1" applyProtection="1">
      <alignment horizontal="right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" fontId="4" fillId="4" borderId="14" xfId="0" applyNumberFormat="1" applyFont="1" applyFill="1" applyBorder="1" applyAlignment="1">
      <alignment horizontal="center" vertical="center" wrapText="1"/>
    </xf>
    <xf numFmtId="3" fontId="1" fillId="0" borderId="14" xfId="0" applyNumberFormat="1" applyFont="1" applyFill="1" applyBorder="1" applyAlignment="1">
      <alignment horizontal="center" vertical="center" wrapText="1"/>
    </xf>
    <xf numFmtId="4" fontId="1" fillId="0" borderId="14" xfId="0" applyNumberFormat="1" applyFont="1" applyBorder="1" applyAlignment="1" applyProtection="1">
      <alignment horizontal="right" vertical="center" wrapText="1"/>
    </xf>
    <xf numFmtId="9" fontId="1" fillId="0" borderId="14" xfId="0" applyNumberFormat="1" applyFont="1" applyBorder="1" applyAlignment="1">
      <alignment horizontal="right" vertical="center"/>
    </xf>
    <xf numFmtId="4" fontId="1" fillId="0" borderId="15" xfId="0" applyNumberFormat="1" applyFont="1" applyBorder="1" applyAlignment="1" applyProtection="1">
      <alignment horizontal="right" vertical="center" wrapText="1"/>
      <protection locked="0"/>
    </xf>
    <xf numFmtId="4" fontId="2" fillId="0" borderId="16" xfId="0" applyNumberFormat="1" applyFont="1" applyBorder="1" applyAlignment="1" applyProtection="1">
      <alignment horizontal="righ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4" fontId="1" fillId="0" borderId="6" xfId="1" applyNumberFormat="1" applyFont="1" applyFill="1" applyBorder="1" applyAlignment="1" applyProtection="1">
      <alignment horizontal="right" vertical="center" wrapText="1"/>
    </xf>
    <xf numFmtId="9" fontId="4" fillId="0" borderId="6" xfId="0" applyNumberFormat="1" applyFont="1" applyBorder="1" applyAlignment="1" applyProtection="1">
      <alignment horizontal="right" vertical="center" wrapText="1"/>
      <protection locked="0"/>
    </xf>
    <xf numFmtId="4" fontId="4" fillId="0" borderId="17" xfId="0" applyNumberFormat="1" applyFont="1" applyBorder="1" applyAlignment="1" applyProtection="1">
      <alignment horizontal="right" vertical="center" wrapText="1"/>
      <protection locked="0"/>
    </xf>
    <xf numFmtId="4" fontId="2" fillId="0" borderId="7" xfId="0" applyNumberFormat="1" applyFont="1" applyBorder="1" applyAlignment="1" applyProtection="1">
      <alignment horizontal="right" vertical="center" wrapText="1"/>
      <protection locked="0"/>
    </xf>
    <xf numFmtId="4" fontId="2" fillId="0" borderId="5" xfId="0" applyNumberFormat="1" applyFont="1" applyBorder="1" applyAlignment="1" applyProtection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4" fontId="1" fillId="0" borderId="1" xfId="1" applyNumberFormat="1" applyFont="1" applyFill="1" applyBorder="1" applyAlignment="1" applyProtection="1">
      <alignment horizontal="right" vertical="center" wrapText="1"/>
    </xf>
    <xf numFmtId="9" fontId="4" fillId="0" borderId="1" xfId="0" applyNumberFormat="1" applyFont="1" applyBorder="1" applyAlignment="1" applyProtection="1">
      <alignment horizontal="right" vertical="center" wrapText="1"/>
      <protection locked="0"/>
    </xf>
    <xf numFmtId="4" fontId="4" fillId="0" borderId="2" xfId="0" applyNumberFormat="1" applyFont="1" applyBorder="1" applyAlignment="1" applyProtection="1">
      <alignment horizontal="right" vertical="center" wrapText="1"/>
      <protection locked="0"/>
    </xf>
    <xf numFmtId="4" fontId="2" fillId="0" borderId="3" xfId="0" applyNumberFormat="1" applyFont="1" applyBorder="1" applyAlignment="1" applyProtection="1">
      <alignment horizontal="right" vertical="center" wrapText="1"/>
      <protection locked="0"/>
    </xf>
    <xf numFmtId="4" fontId="2" fillId="0" borderId="3" xfId="0" applyNumberFormat="1" applyFont="1" applyBorder="1" applyAlignment="1" applyProtection="1">
      <alignment horizontal="righ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4" fontId="2" fillId="0" borderId="18" xfId="0" applyNumberFormat="1" applyFont="1" applyBorder="1" applyAlignment="1" applyProtection="1">
      <alignment horizontal="right" vertical="center" wrapText="1"/>
      <protection locked="0"/>
    </xf>
    <xf numFmtId="4" fontId="2" fillId="0" borderId="18" xfId="0" applyNumberFormat="1" applyFont="1" applyBorder="1" applyAlignment="1" applyProtection="1">
      <alignment horizontal="right" vertical="center" wrapText="1"/>
    </xf>
    <xf numFmtId="0" fontId="1" fillId="0" borderId="19" xfId="0" applyFont="1" applyBorder="1" applyAlignment="1" applyProtection="1">
      <alignment horizontal="center" vertical="center" wrapText="1" shrinkToFit="1"/>
      <protection locked="0"/>
    </xf>
    <xf numFmtId="0" fontId="4" fillId="0" borderId="20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 applyProtection="1">
      <alignment horizontal="right" vertical="center" wrapText="1"/>
    </xf>
    <xf numFmtId="9" fontId="1" fillId="0" borderId="6" xfId="0" applyNumberFormat="1" applyFont="1" applyBorder="1" applyAlignment="1">
      <alignment horizontal="right" vertical="center"/>
    </xf>
    <xf numFmtId="4" fontId="1" fillId="0" borderId="17" xfId="0" applyNumberFormat="1" applyFont="1" applyBorder="1" applyAlignment="1" applyProtection="1">
      <alignment horizontal="right" vertical="center" wrapText="1"/>
      <protection locked="0"/>
    </xf>
    <xf numFmtId="4" fontId="2" fillId="0" borderId="19" xfId="0" applyNumberFormat="1" applyFont="1" applyBorder="1" applyAlignment="1" applyProtection="1">
      <alignment horizontal="right" vertical="center" wrapText="1"/>
      <protection locked="0"/>
    </xf>
    <xf numFmtId="4" fontId="2" fillId="0" borderId="21" xfId="0" applyNumberFormat="1" applyFont="1" applyBorder="1" applyAlignment="1" applyProtection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right" vertical="center"/>
    </xf>
    <xf numFmtId="9" fontId="4" fillId="4" borderId="1" xfId="0" applyNumberFormat="1" applyFont="1" applyFill="1" applyBorder="1" applyAlignment="1" applyProtection="1">
      <alignment horizontal="right" vertical="center" wrapText="1"/>
      <protection locked="0"/>
    </xf>
    <xf numFmtId="4" fontId="4" fillId="4" borderId="1" xfId="0" applyNumberFormat="1" applyFont="1" applyFill="1" applyBorder="1" applyAlignment="1" applyProtection="1">
      <alignment horizontal="right" vertical="center" wrapText="1"/>
      <protection locked="0"/>
    </xf>
    <xf numFmtId="4" fontId="6" fillId="4" borderId="1" xfId="0" applyNumberFormat="1" applyFont="1" applyFill="1" applyBorder="1" applyAlignment="1" applyProtection="1">
      <alignment horizontal="right" vertical="center" wrapText="1"/>
      <protection locked="0"/>
    </xf>
    <xf numFmtId="4" fontId="2" fillId="0" borderId="6" xfId="0" applyNumberFormat="1" applyFont="1" applyBorder="1" applyAlignment="1" applyProtection="1">
      <alignment horizontal="right" vertical="center" wrapText="1"/>
      <protection locked="0"/>
    </xf>
    <xf numFmtId="4" fontId="2" fillId="0" borderId="17" xfId="0" applyNumberFormat="1" applyFont="1" applyBorder="1" applyAlignment="1" applyProtection="1">
      <alignment horizontal="right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 applyProtection="1">
      <alignment horizontal="right" vertical="center" wrapText="1"/>
    </xf>
    <xf numFmtId="9" fontId="1" fillId="0" borderId="1" xfId="0" applyNumberFormat="1" applyFont="1" applyBorder="1" applyAlignment="1">
      <alignment horizontal="right" vertical="center"/>
    </xf>
    <xf numFmtId="4" fontId="1" fillId="0" borderId="2" xfId="0" applyNumberFormat="1" applyFont="1" applyBorder="1" applyAlignment="1" applyProtection="1">
      <alignment horizontal="right" vertical="center" wrapText="1"/>
      <protection locked="0"/>
    </xf>
    <xf numFmtId="4" fontId="2" fillId="0" borderId="24" xfId="0" applyNumberFormat="1" applyFont="1" applyBorder="1" applyAlignment="1" applyProtection="1">
      <alignment horizontal="right" vertical="center" wrapText="1"/>
      <protection locked="0"/>
    </xf>
    <xf numFmtId="4" fontId="2" fillId="0" borderId="25" xfId="0" applyNumberFormat="1" applyFont="1" applyBorder="1" applyAlignment="1" applyProtection="1">
      <alignment horizontal="right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9" fontId="1" fillId="0" borderId="0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 applyProtection="1">
      <alignment horizontal="right" vertical="center" wrapText="1"/>
      <protection locked="0"/>
    </xf>
    <xf numFmtId="0" fontId="7" fillId="0" borderId="26" xfId="0" applyFont="1" applyBorder="1" applyAlignment="1">
      <alignment vertical="center" wrapText="1"/>
    </xf>
    <xf numFmtId="4" fontId="2" fillId="0" borderId="0" xfId="0" applyNumberFormat="1" applyFont="1" applyBorder="1" applyAlignment="1" applyProtection="1">
      <alignment horizontal="right" vertical="center" wrapText="1"/>
      <protection locked="0"/>
    </xf>
    <xf numFmtId="0" fontId="1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9" fontId="1" fillId="0" borderId="5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4" fontId="2" fillId="0" borderId="2" xfId="0" applyNumberFormat="1" applyFont="1" applyBorder="1" applyAlignment="1" applyProtection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28" xfId="0" applyNumberFormat="1" applyFont="1" applyBorder="1" applyAlignment="1">
      <alignment horizontal="right" vertical="center"/>
    </xf>
    <xf numFmtId="4" fontId="2" fillId="0" borderId="29" xfId="0" applyNumberFormat="1" applyFont="1" applyBorder="1" applyAlignment="1" applyProtection="1">
      <alignment horizontal="right" vertical="center" wrapText="1"/>
    </xf>
    <xf numFmtId="9" fontId="1" fillId="0" borderId="5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9" fontId="1" fillId="0" borderId="3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" fontId="4" fillId="0" borderId="3" xfId="0" applyNumberFormat="1" applyFont="1" applyBorder="1" applyAlignment="1">
      <alignment horizontal="right" vertical="center"/>
    </xf>
    <xf numFmtId="9" fontId="4" fillId="0" borderId="3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 applyProtection="1">
      <alignment horizontal="right" vertical="center" wrapText="1"/>
      <protection locked="0"/>
    </xf>
    <xf numFmtId="0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 applyProtection="1">
      <alignment horizontal="right" vertical="center" wrapText="1"/>
      <protection locked="0"/>
    </xf>
    <xf numFmtId="4" fontId="2" fillId="0" borderId="29" xfId="0" applyNumberFormat="1" applyFont="1" applyBorder="1" applyAlignment="1" applyProtection="1">
      <alignment horizontal="right" vertical="center" wrapText="1"/>
      <protection locked="0"/>
    </xf>
    <xf numFmtId="0" fontId="1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4" fillId="0" borderId="20" xfId="0" applyNumberFormat="1" applyFont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2" fillId="0" borderId="9" xfId="0" applyNumberFormat="1" applyFont="1" applyBorder="1" applyAlignment="1" applyProtection="1">
      <alignment horizontal="righ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 wrapText="1"/>
    </xf>
    <xf numFmtId="9" fontId="1" fillId="0" borderId="1" xfId="0" applyNumberFormat="1" applyFont="1" applyBorder="1" applyAlignment="1" applyProtection="1">
      <alignment horizontal="right" vertical="center" wrapText="1"/>
      <protection locked="0"/>
    </xf>
    <xf numFmtId="4" fontId="2" fillId="0" borderId="30" xfId="0" applyNumberFormat="1" applyFont="1" applyBorder="1" applyAlignment="1" applyProtection="1">
      <alignment horizontal="right" vertical="center" wrapText="1"/>
      <protection locked="0"/>
    </xf>
    <xf numFmtId="4" fontId="2" fillId="0" borderId="30" xfId="0" applyNumberFormat="1" applyFont="1" applyBorder="1" applyAlignment="1" applyProtection="1">
      <alignment horizontal="right" vertical="center" wrapText="1"/>
    </xf>
    <xf numFmtId="0" fontId="7" fillId="0" borderId="9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/>
    </xf>
    <xf numFmtId="9" fontId="4" fillId="0" borderId="5" xfId="0" applyNumberFormat="1" applyFont="1" applyBorder="1" applyAlignment="1">
      <alignment horizontal="right" vertical="center"/>
    </xf>
    <xf numFmtId="4" fontId="4" fillId="0" borderId="17" xfId="0" applyNumberFormat="1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right" vertical="center"/>
    </xf>
    <xf numFmtId="9" fontId="4" fillId="0" borderId="13" xfId="0" applyNumberFormat="1" applyFont="1" applyBorder="1" applyAlignment="1">
      <alignment horizontal="right" vertical="center"/>
    </xf>
    <xf numFmtId="4" fontId="4" fillId="0" borderId="15" xfId="0" applyNumberFormat="1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4" fontId="4" fillId="0" borderId="32" xfId="0" applyNumberFormat="1" applyFont="1" applyBorder="1" applyAlignment="1" applyProtection="1">
      <alignment horizontal="right" vertical="center" wrapText="1"/>
      <protection locked="0"/>
    </xf>
    <xf numFmtId="0" fontId="1" fillId="0" borderId="5" xfId="0" applyFont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4" fontId="4" fillId="0" borderId="7" xfId="0" applyNumberFormat="1" applyFont="1" applyBorder="1" applyAlignment="1" applyProtection="1">
      <alignment horizontal="right" vertical="center" wrapText="1"/>
      <protection locked="0"/>
    </xf>
    <xf numFmtId="4" fontId="6" fillId="0" borderId="7" xfId="0" applyNumberFormat="1" applyFont="1" applyBorder="1" applyAlignment="1" applyProtection="1">
      <alignment horizontal="right" vertical="center" wrapText="1"/>
      <protection locked="0"/>
    </xf>
    <xf numFmtId="0" fontId="1" fillId="0" borderId="3" xfId="0" applyFont="1" applyBorder="1" applyAlignment="1">
      <alignment vertical="center"/>
    </xf>
    <xf numFmtId="4" fontId="6" fillId="0" borderId="8" xfId="0" applyNumberFormat="1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right" vertical="center"/>
    </xf>
    <xf numFmtId="9" fontId="4" fillId="0" borderId="9" xfId="0" applyNumberFormat="1" applyFont="1" applyBorder="1" applyAlignment="1">
      <alignment horizontal="right" vertical="center"/>
    </xf>
    <xf numFmtId="4" fontId="4" fillId="0" borderId="10" xfId="0" applyNumberFormat="1" applyFont="1" applyBorder="1" applyAlignment="1" applyProtection="1">
      <alignment horizontal="right" vertical="center" wrapText="1"/>
      <protection locked="0"/>
    </xf>
    <xf numFmtId="4" fontId="6" fillId="0" borderId="10" xfId="0" applyNumberFormat="1" applyFont="1" applyBorder="1" applyAlignment="1" applyProtection="1">
      <alignment horizontal="right" vertical="center" wrapText="1"/>
      <protection locked="0"/>
    </xf>
    <xf numFmtId="4" fontId="4" fillId="0" borderId="3" xfId="0" applyNumberFormat="1" applyFont="1" applyBorder="1" applyAlignment="1" applyProtection="1">
      <alignment horizontal="right" vertical="center" wrapText="1"/>
      <protection locked="0"/>
    </xf>
    <xf numFmtId="4" fontId="6" fillId="0" borderId="9" xfId="0" applyNumberFormat="1" applyFont="1" applyBorder="1" applyAlignment="1" applyProtection="1">
      <alignment horizontal="right" vertical="center" wrapText="1"/>
      <protection locked="0"/>
    </xf>
    <xf numFmtId="0" fontId="2" fillId="0" borderId="33" xfId="0" applyFont="1" applyBorder="1" applyAlignment="1">
      <alignment horizontal="left" vertical="center" wrapText="1"/>
    </xf>
    <xf numFmtId="0" fontId="1" fillId="0" borderId="13" xfId="0" applyFont="1" applyBorder="1" applyAlignment="1">
      <alignment vertical="center" wrapText="1"/>
    </xf>
    <xf numFmtId="4" fontId="6" fillId="0" borderId="34" xfId="0" applyNumberFormat="1" applyFont="1" applyBorder="1" applyAlignment="1" applyProtection="1">
      <alignment horizontal="right" vertical="center" wrapText="1"/>
      <protection locked="0"/>
    </xf>
    <xf numFmtId="0" fontId="4" fillId="0" borderId="0" xfId="0" applyFont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1" fontId="4" fillId="4" borderId="5" xfId="0" applyNumberFormat="1" applyFont="1" applyFill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 vertical="center" wrapText="1"/>
    </xf>
    <xf numFmtId="4" fontId="4" fillId="4" borderId="5" xfId="0" applyNumberFormat="1" applyFont="1" applyFill="1" applyBorder="1" applyAlignment="1">
      <alignment horizontal="right" vertical="center"/>
    </xf>
    <xf numFmtId="9" fontId="4" fillId="4" borderId="5" xfId="0" applyNumberFormat="1" applyFont="1" applyFill="1" applyBorder="1" applyAlignment="1" applyProtection="1">
      <alignment horizontal="right" vertical="center" wrapText="1"/>
      <protection locked="0"/>
    </xf>
    <xf numFmtId="4" fontId="4" fillId="4" borderId="21" xfId="0" applyNumberFormat="1" applyFont="1" applyFill="1" applyBorder="1" applyAlignment="1" applyProtection="1">
      <alignment horizontal="right" vertical="center" wrapText="1"/>
      <protection locked="0"/>
    </xf>
    <xf numFmtId="4" fontId="2" fillId="4" borderId="35" xfId="0" applyNumberFormat="1" applyFont="1" applyFill="1" applyBorder="1" applyAlignment="1" applyProtection="1">
      <alignment horizontal="right" vertical="center" wrapText="1"/>
      <protection locked="0"/>
    </xf>
    <xf numFmtId="4" fontId="2" fillId="0" borderId="36" xfId="0" applyNumberFormat="1" applyFont="1" applyBorder="1" applyAlignment="1" applyProtection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0" xfId="0" applyFill="1"/>
    <xf numFmtId="0" fontId="6" fillId="0" borderId="0" xfId="0" applyFont="1" applyBorder="1" applyAlignment="1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22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 wrapText="1"/>
    </xf>
    <xf numFmtId="0" fontId="0" fillId="0" borderId="0" xfId="0" applyFont="1"/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1" fillId="0" borderId="28" xfId="0" applyNumberFormat="1" applyFont="1" applyBorder="1" applyAlignment="1" applyProtection="1">
      <alignment horizontal="center" vertical="center" wrapText="1"/>
    </xf>
    <xf numFmtId="0" fontId="1" fillId="0" borderId="39" xfId="0" applyNumberFormat="1" applyFont="1" applyBorder="1" applyAlignment="1" applyProtection="1">
      <alignment horizontal="center" vertical="center" wrapText="1"/>
    </xf>
    <xf numFmtId="0" fontId="4" fillId="0" borderId="40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1" fontId="1" fillId="0" borderId="3" xfId="0" applyNumberFormat="1" applyFont="1" applyBorder="1" applyAlignment="1" applyProtection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40" xfId="0" applyFont="1" applyBorder="1" applyAlignment="1" applyProtection="1">
      <alignment horizontal="left" vertical="center" wrapText="1" shrinkToFit="1"/>
      <protection locked="0"/>
    </xf>
    <xf numFmtId="0" fontId="4" fillId="4" borderId="28" xfId="0" applyFont="1" applyFill="1" applyBorder="1" applyAlignment="1">
      <alignment horizontal="left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left" vertical="center" wrapText="1"/>
    </xf>
  </cellXfs>
  <cellStyles count="2">
    <cellStyle name="Dziesiętny_zał. Cefarm Szczecin" xfId="1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4"/>
  <sheetViews>
    <sheetView tabSelected="1" view="pageBreakPreview" topLeftCell="A88" zoomScale="90" zoomScaleNormal="120" zoomScaleSheetLayoutView="90" workbookViewId="0">
      <selection activeCell="A12" sqref="A12"/>
    </sheetView>
  </sheetViews>
  <sheetFormatPr defaultRowHeight="14.25"/>
  <cols>
    <col min="1" max="1" width="3.375" style="209" customWidth="1"/>
    <col min="2" max="2" width="38" customWidth="1"/>
    <col min="6" max="6" width="9" style="210"/>
    <col min="11" max="12" width="9.875" bestFit="1" customWidth="1"/>
    <col min="13" max="13" width="9.875" customWidth="1"/>
    <col min="14" max="14" width="34.875" customWidth="1"/>
  </cols>
  <sheetData>
    <row r="1" spans="1:14" s="221" customFormat="1" ht="76.5">
      <c r="A1" s="229" t="s">
        <v>0</v>
      </c>
      <c r="B1" s="225" t="s">
        <v>1</v>
      </c>
      <c r="C1" s="2" t="s">
        <v>2</v>
      </c>
      <c r="D1" s="2" t="s">
        <v>3</v>
      </c>
      <c r="E1" s="1" t="s">
        <v>4</v>
      </c>
      <c r="F1" s="65" t="s">
        <v>5</v>
      </c>
      <c r="G1" s="3" t="s">
        <v>6</v>
      </c>
      <c r="H1" s="4" t="s">
        <v>7</v>
      </c>
      <c r="I1" s="5" t="s">
        <v>8</v>
      </c>
      <c r="J1" s="6" t="s">
        <v>9</v>
      </c>
      <c r="K1" s="7" t="s">
        <v>10</v>
      </c>
      <c r="L1" s="8" t="s">
        <v>11</v>
      </c>
      <c r="M1" s="8" t="s">
        <v>12</v>
      </c>
      <c r="N1" s="9" t="s">
        <v>13</v>
      </c>
    </row>
    <row r="2" spans="1:14">
      <c r="A2" s="229">
        <v>1</v>
      </c>
      <c r="B2" s="226">
        <v>2</v>
      </c>
      <c r="C2" s="1">
        <v>3</v>
      </c>
      <c r="D2" s="10">
        <v>4</v>
      </c>
      <c r="E2" s="1">
        <v>5</v>
      </c>
      <c r="F2" s="10">
        <v>6</v>
      </c>
      <c r="G2" s="1">
        <v>7</v>
      </c>
      <c r="H2" s="10">
        <v>8</v>
      </c>
      <c r="I2" s="1">
        <v>9</v>
      </c>
      <c r="J2" s="10">
        <v>10</v>
      </c>
      <c r="K2" s="1">
        <v>11</v>
      </c>
      <c r="L2" s="10">
        <v>12</v>
      </c>
      <c r="M2" s="1">
        <v>13</v>
      </c>
      <c r="N2" s="10">
        <v>14</v>
      </c>
    </row>
    <row r="3" spans="1:14" ht="15" customHeight="1">
      <c r="A3" s="147"/>
      <c r="B3" s="219" t="s">
        <v>149</v>
      </c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</row>
    <row r="4" spans="1:14" ht="24.95" customHeight="1">
      <c r="A4" s="11">
        <v>1</v>
      </c>
      <c r="B4" s="227" t="s">
        <v>14</v>
      </c>
      <c r="C4" s="13"/>
      <c r="D4" s="14" t="s">
        <v>15</v>
      </c>
      <c r="E4" s="15" t="s">
        <v>16</v>
      </c>
      <c r="F4" s="16">
        <v>80</v>
      </c>
      <c r="G4" s="14" t="s">
        <v>17</v>
      </c>
      <c r="H4" s="17"/>
      <c r="I4" s="18"/>
      <c r="J4" s="19">
        <f>H4*(1+I4)</f>
        <v>0</v>
      </c>
      <c r="K4" s="20">
        <f>F4*H4</f>
        <v>0</v>
      </c>
      <c r="L4" s="21">
        <f>(F4*H4)*(1+I4)</f>
        <v>0</v>
      </c>
      <c r="M4" s="21"/>
      <c r="N4" s="22"/>
    </row>
    <row r="5" spans="1:14" ht="27.75" thickBot="1">
      <c r="A5" s="11">
        <v>2</v>
      </c>
      <c r="B5" s="228" t="s">
        <v>18</v>
      </c>
      <c r="C5" s="24"/>
      <c r="D5" s="11" t="s">
        <v>15</v>
      </c>
      <c r="E5" s="25" t="s">
        <v>19</v>
      </c>
      <c r="F5" s="26">
        <v>320</v>
      </c>
      <c r="G5" s="11" t="s">
        <v>20</v>
      </c>
      <c r="H5" s="27">
        <v>0</v>
      </c>
      <c r="I5" s="28"/>
      <c r="J5" s="29">
        <f>H5*(1+I5)</f>
        <v>0</v>
      </c>
      <c r="K5" s="30">
        <f>F5*H5</f>
        <v>0</v>
      </c>
      <c r="L5" s="31">
        <f>(F5*H5)*(1+I5)</f>
        <v>0</v>
      </c>
      <c r="M5" s="32"/>
      <c r="N5" s="22"/>
    </row>
    <row r="6" spans="1:14" ht="24.95" customHeight="1" thickBot="1">
      <c r="A6" s="33"/>
      <c r="B6" s="34" t="s">
        <v>21</v>
      </c>
      <c r="C6" s="35"/>
      <c r="D6" s="33"/>
      <c r="E6" s="33"/>
      <c r="F6" s="36"/>
      <c r="G6" s="33"/>
      <c r="H6" s="37"/>
      <c r="I6" s="38"/>
      <c r="J6" s="39"/>
      <c r="K6" s="40">
        <f>SUM(K4:K5)</f>
        <v>0</v>
      </c>
      <c r="L6" s="41">
        <f>SUM(L4:L5)</f>
        <v>0</v>
      </c>
      <c r="M6" s="42"/>
      <c r="N6" s="22"/>
    </row>
    <row r="7" spans="1:14" ht="15.75" customHeight="1" thickBot="1">
      <c r="A7" s="43" t="s">
        <v>22</v>
      </c>
      <c r="B7" s="212" t="s">
        <v>23</v>
      </c>
      <c r="C7" s="212"/>
      <c r="D7" s="212"/>
      <c r="E7" s="212"/>
      <c r="F7" s="212"/>
      <c r="G7" s="212"/>
      <c r="H7" s="212"/>
      <c r="I7" s="212"/>
      <c r="J7" s="212"/>
      <c r="K7" s="214"/>
      <c r="L7" s="214"/>
      <c r="M7" s="212"/>
      <c r="N7" s="212"/>
    </row>
    <row r="8" spans="1:14" ht="41.25" thickBot="1">
      <c r="A8" s="11">
        <v>1</v>
      </c>
      <c r="B8" s="230" t="s">
        <v>24</v>
      </c>
      <c r="C8" s="44"/>
      <c r="D8" s="45" t="s">
        <v>25</v>
      </c>
      <c r="E8" s="46" t="s">
        <v>26</v>
      </c>
      <c r="F8" s="47">
        <v>1200</v>
      </c>
      <c r="G8" s="45" t="s">
        <v>27</v>
      </c>
      <c r="H8" s="48"/>
      <c r="I8" s="49"/>
      <c r="J8" s="50">
        <f>H8*(1+I8)</f>
        <v>0</v>
      </c>
      <c r="K8" s="40">
        <f>F8*H8</f>
        <v>0</v>
      </c>
      <c r="L8" s="41">
        <f>(F8*H8)*(1+I8)</f>
        <v>0</v>
      </c>
      <c r="M8" s="51"/>
      <c r="N8" s="22"/>
    </row>
    <row r="9" spans="1:14" ht="15" customHeight="1">
      <c r="A9" s="43"/>
      <c r="B9" s="212" t="s">
        <v>28</v>
      </c>
      <c r="C9" s="212"/>
      <c r="D9" s="212"/>
      <c r="E9" s="212"/>
      <c r="F9" s="212"/>
      <c r="G9" s="212"/>
      <c r="H9" s="212"/>
      <c r="I9" s="212"/>
      <c r="J9" s="212"/>
      <c r="K9" s="215"/>
      <c r="L9" s="215"/>
      <c r="M9" s="212"/>
      <c r="N9" s="212"/>
    </row>
    <row r="10" spans="1:14" ht="27">
      <c r="A10" s="11">
        <v>1</v>
      </c>
      <c r="B10" s="231" t="s">
        <v>29</v>
      </c>
      <c r="C10" s="53"/>
      <c r="D10" s="54" t="s">
        <v>30</v>
      </c>
      <c r="E10" s="55" t="s">
        <v>31</v>
      </c>
      <c r="F10" s="56">
        <v>250</v>
      </c>
      <c r="G10" s="54" t="s">
        <v>20</v>
      </c>
      <c r="H10" s="57"/>
      <c r="I10" s="58"/>
      <c r="J10" s="59">
        <f>H10*(1+I10)</f>
        <v>0</v>
      </c>
      <c r="K10" s="60">
        <f>F10*H10</f>
        <v>0</v>
      </c>
      <c r="L10" s="61">
        <f>(F10*H10)*(1+I10)</f>
        <v>0</v>
      </c>
      <c r="M10" s="61"/>
      <c r="N10" s="22"/>
    </row>
    <row r="11" spans="1:14" ht="27">
      <c r="A11" s="11">
        <v>2</v>
      </c>
      <c r="B11" s="232" t="s">
        <v>32</v>
      </c>
      <c r="C11" s="3"/>
      <c r="D11" s="63" t="s">
        <v>30</v>
      </c>
      <c r="E11" s="64" t="s">
        <v>33</v>
      </c>
      <c r="F11" s="65">
        <v>330</v>
      </c>
      <c r="G11" s="63" t="s">
        <v>20</v>
      </c>
      <c r="H11" s="66"/>
      <c r="I11" s="67"/>
      <c r="J11" s="68">
        <f>H11*(1+I11)</f>
        <v>0</v>
      </c>
      <c r="K11" s="69">
        <f>F11*H11</f>
        <v>0</v>
      </c>
      <c r="L11" s="70">
        <f>(F11*H11)*(1+I11)</f>
        <v>0</v>
      </c>
      <c r="M11" s="70"/>
      <c r="N11" s="22"/>
    </row>
    <row r="12" spans="1:14" ht="24.95" customHeight="1" thickBot="1">
      <c r="A12" s="11">
        <v>3</v>
      </c>
      <c r="B12" s="232" t="s">
        <v>34</v>
      </c>
      <c r="C12" s="3"/>
      <c r="D12" s="3" t="s">
        <v>30</v>
      </c>
      <c r="E12" s="71" t="s">
        <v>33</v>
      </c>
      <c r="F12" s="65">
        <v>1</v>
      </c>
      <c r="G12" s="72" t="s">
        <v>20</v>
      </c>
      <c r="H12" s="66"/>
      <c r="I12" s="67"/>
      <c r="J12" s="68">
        <f>H12*(1+I12)</f>
        <v>0</v>
      </c>
      <c r="K12" s="69">
        <f>F12*H12</f>
        <v>0</v>
      </c>
      <c r="L12" s="70">
        <f>(F12*H12)*(1+I12)</f>
        <v>0</v>
      </c>
      <c r="M12" s="70"/>
      <c r="N12" s="22"/>
    </row>
    <row r="13" spans="1:14" ht="24.95" customHeight="1">
      <c r="A13" s="33"/>
      <c r="B13" s="34" t="s">
        <v>21</v>
      </c>
      <c r="C13" s="35"/>
      <c r="D13" s="33"/>
      <c r="E13" s="33"/>
      <c r="F13" s="36"/>
      <c r="G13" s="33"/>
      <c r="H13" s="37"/>
      <c r="I13" s="38"/>
      <c r="J13" s="39"/>
      <c r="K13" s="73">
        <f>SUM(K10:K12)</f>
        <v>0</v>
      </c>
      <c r="L13" s="74">
        <f>SUM(L10:L12)</f>
        <v>0</v>
      </c>
      <c r="M13" s="70"/>
      <c r="N13" s="22"/>
    </row>
    <row r="14" spans="1:14" ht="15" customHeight="1">
      <c r="A14" s="235"/>
      <c r="B14" s="212" t="s">
        <v>35</v>
      </c>
      <c r="C14" s="212"/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</row>
    <row r="15" spans="1:14" ht="72.75" customHeight="1">
      <c r="A15" s="11">
        <v>1</v>
      </c>
      <c r="B15" s="233" t="s">
        <v>36</v>
      </c>
      <c r="C15" s="75"/>
      <c r="D15" s="76" t="s">
        <v>30</v>
      </c>
      <c r="E15" s="77" t="s">
        <v>19</v>
      </c>
      <c r="F15" s="56">
        <v>380</v>
      </c>
      <c r="G15" s="53" t="s">
        <v>17</v>
      </c>
      <c r="H15" s="78"/>
      <c r="I15" s="79"/>
      <c r="J15" s="80">
        <f>H15*(1+I15)</f>
        <v>0</v>
      </c>
      <c r="K15" s="81">
        <f>F15*H15</f>
        <v>0</v>
      </c>
      <c r="L15" s="82">
        <f>(F15*H15)*(1+I15)</f>
        <v>0</v>
      </c>
      <c r="M15" s="82"/>
      <c r="N15" s="22"/>
    </row>
    <row r="16" spans="1:14" ht="24.95" customHeight="1" thickBot="1">
      <c r="A16" s="11">
        <v>2</v>
      </c>
      <c r="B16" s="234" t="s">
        <v>37</v>
      </c>
      <c r="C16" s="83"/>
      <c r="D16" s="83" t="s">
        <v>30</v>
      </c>
      <c r="E16" s="84" t="s">
        <v>16</v>
      </c>
      <c r="F16" s="85">
        <v>10</v>
      </c>
      <c r="G16" s="83" t="s">
        <v>38</v>
      </c>
      <c r="H16" s="86"/>
      <c r="I16" s="87"/>
      <c r="J16" s="88">
        <f t="shared" ref="J16" si="0">H16*(1+I16)</f>
        <v>0</v>
      </c>
      <c r="K16" s="89">
        <f>F16*H16</f>
        <v>0</v>
      </c>
      <c r="L16" s="31">
        <f>(F16*H16)*(1+I16)</f>
        <v>0</v>
      </c>
      <c r="M16" s="70"/>
      <c r="N16" s="22"/>
    </row>
    <row r="17" spans="1:14" ht="24.95" customHeight="1" thickBot="1">
      <c r="A17" s="33"/>
      <c r="B17" s="34" t="s">
        <v>21</v>
      </c>
      <c r="C17" s="35"/>
      <c r="D17" s="33"/>
      <c r="E17" s="33"/>
      <c r="F17" s="36"/>
      <c r="G17" s="33"/>
      <c r="H17" s="37"/>
      <c r="I17" s="38"/>
      <c r="J17" s="39"/>
      <c r="K17" s="40">
        <f>SUM(K15:K16)</f>
        <v>0</v>
      </c>
      <c r="L17" s="41">
        <f>SUM(L15:L16)</f>
        <v>0</v>
      </c>
      <c r="M17" s="42"/>
      <c r="N17" s="22"/>
    </row>
    <row r="18" spans="1:14" ht="15" customHeight="1">
      <c r="A18" s="235"/>
      <c r="B18" s="217" t="s">
        <v>39</v>
      </c>
      <c r="C18" s="218"/>
      <c r="D18" s="218"/>
      <c r="E18" s="218"/>
      <c r="F18" s="218"/>
      <c r="G18" s="218"/>
      <c r="H18" s="218"/>
      <c r="I18" s="218"/>
      <c r="J18" s="218"/>
      <c r="K18" s="220"/>
      <c r="L18" s="220"/>
      <c r="M18" s="218"/>
      <c r="N18" s="219"/>
    </row>
    <row r="19" spans="1:14" ht="27">
      <c r="A19" s="11">
        <v>1</v>
      </c>
      <c r="B19" s="231" t="s">
        <v>40</v>
      </c>
      <c r="C19" s="54"/>
      <c r="D19" s="53" t="s">
        <v>15</v>
      </c>
      <c r="E19" s="77" t="s">
        <v>16</v>
      </c>
      <c r="F19" s="56">
        <v>11</v>
      </c>
      <c r="G19" s="53" t="s">
        <v>17</v>
      </c>
      <c r="H19" s="78"/>
      <c r="I19" s="79"/>
      <c r="J19" s="80">
        <f>H19*(1+I19)</f>
        <v>0</v>
      </c>
      <c r="K19" s="90">
        <f>F19*H19</f>
        <v>0</v>
      </c>
      <c r="L19" s="91">
        <f>(F19*H19)*(1+I19)</f>
        <v>0</v>
      </c>
      <c r="M19" s="70"/>
      <c r="N19" s="22"/>
    </row>
    <row r="20" spans="1:14" ht="27.75" thickBot="1">
      <c r="A20" s="11">
        <v>2</v>
      </c>
      <c r="B20" s="236" t="s">
        <v>41</v>
      </c>
      <c r="C20" s="63"/>
      <c r="D20" s="63" t="s">
        <v>30</v>
      </c>
      <c r="E20" s="92" t="s">
        <v>16</v>
      </c>
      <c r="F20" s="65">
        <v>20</v>
      </c>
      <c r="G20" s="3" t="s">
        <v>17</v>
      </c>
      <c r="H20" s="93"/>
      <c r="I20" s="94"/>
      <c r="J20" s="95">
        <f>H20*(1+I20)</f>
        <v>0</v>
      </c>
      <c r="K20" s="96">
        <f>F20*H20</f>
        <v>0</v>
      </c>
      <c r="L20" s="97">
        <f>(F20*H20)*(1+I20)</f>
        <v>0</v>
      </c>
      <c r="M20" s="70"/>
      <c r="N20" s="22"/>
    </row>
    <row r="21" spans="1:14" ht="24.95" customHeight="1" thickBot="1">
      <c r="A21" s="98"/>
      <c r="B21" s="99" t="s">
        <v>21</v>
      </c>
      <c r="C21" s="35"/>
      <c r="D21" s="98"/>
      <c r="E21" s="98"/>
      <c r="F21" s="100"/>
      <c r="G21" s="98"/>
      <c r="H21" s="101"/>
      <c r="I21" s="102"/>
      <c r="J21" s="103"/>
      <c r="K21" s="40">
        <f>SUM(K19:K20)</f>
        <v>0</v>
      </c>
      <c r="L21" s="41">
        <f>SUM(L19:L20)</f>
        <v>0</v>
      </c>
      <c r="M21" s="42"/>
    </row>
    <row r="22" spans="1:14" ht="71.25" customHeight="1">
      <c r="A22" s="98"/>
      <c r="B22" s="104" t="s">
        <v>42</v>
      </c>
      <c r="C22" s="35"/>
      <c r="D22" s="98"/>
      <c r="E22" s="98"/>
      <c r="F22" s="100"/>
      <c r="G22" s="98"/>
      <c r="H22" s="101"/>
      <c r="I22" s="102"/>
      <c r="J22" s="103"/>
      <c r="K22" s="105"/>
      <c r="L22" s="42"/>
      <c r="M22" s="42"/>
    </row>
    <row r="23" spans="1:14" ht="15" customHeight="1">
      <c r="A23" s="106"/>
      <c r="B23" s="212" t="s">
        <v>43</v>
      </c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</row>
    <row r="24" spans="1:14" ht="24.95" customHeight="1">
      <c r="A24" s="11">
        <v>1</v>
      </c>
      <c r="B24" s="107" t="s">
        <v>44</v>
      </c>
      <c r="C24" s="108"/>
      <c r="D24" s="14" t="s">
        <v>30</v>
      </c>
      <c r="E24" s="15" t="s">
        <v>16</v>
      </c>
      <c r="F24" s="16">
        <v>12</v>
      </c>
      <c r="G24" s="14" t="s">
        <v>20</v>
      </c>
      <c r="H24" s="17"/>
      <c r="I24" s="109"/>
      <c r="J24" s="19">
        <f>H24*(1+I24)</f>
        <v>0</v>
      </c>
      <c r="K24" s="20">
        <f>F24*H24</f>
        <v>0</v>
      </c>
      <c r="L24" s="61">
        <f>(F24*H24)*(1+I24)</f>
        <v>0</v>
      </c>
      <c r="M24" s="61"/>
      <c r="N24" s="22"/>
    </row>
    <row r="25" spans="1:14" ht="24.95" customHeight="1">
      <c r="A25" s="11">
        <v>2</v>
      </c>
      <c r="B25" s="23" t="s">
        <v>45</v>
      </c>
      <c r="C25" s="24"/>
      <c r="D25" s="11" t="s">
        <v>30</v>
      </c>
      <c r="E25" s="25" t="s">
        <v>16</v>
      </c>
      <c r="F25" s="26">
        <v>12</v>
      </c>
      <c r="G25" s="11" t="s">
        <v>17</v>
      </c>
      <c r="H25" s="27"/>
      <c r="I25" s="28"/>
      <c r="J25" s="29">
        <f>H25*(1+I25)</f>
        <v>0</v>
      </c>
      <c r="K25" s="69">
        <f>F25*H25</f>
        <v>0</v>
      </c>
      <c r="L25" s="70">
        <f>(F25*H25)*(1+I25)</f>
        <v>0</v>
      </c>
      <c r="M25" s="70"/>
      <c r="N25" s="22"/>
    </row>
    <row r="26" spans="1:14" ht="24.95" customHeight="1" thickBot="1">
      <c r="A26" s="3">
        <v>3</v>
      </c>
      <c r="B26" s="52" t="s">
        <v>46</v>
      </c>
      <c r="C26" s="54"/>
      <c r="D26" s="3" t="s">
        <v>30</v>
      </c>
      <c r="E26" s="25" t="s">
        <v>16</v>
      </c>
      <c r="F26" s="65">
        <v>12</v>
      </c>
      <c r="G26" s="3" t="s">
        <v>17</v>
      </c>
      <c r="H26" s="93"/>
      <c r="I26" s="94"/>
      <c r="J26" s="95">
        <f>H26*(1+I26)</f>
        <v>0</v>
      </c>
      <c r="K26" s="69">
        <f>F26*H26</f>
        <v>0</v>
      </c>
      <c r="L26" s="70">
        <f>(F26*H26)*(1+I26)</f>
        <v>0</v>
      </c>
      <c r="M26" s="70"/>
      <c r="N26" s="22"/>
    </row>
    <row r="27" spans="1:14" ht="24.95" customHeight="1" thickBot="1">
      <c r="A27" s="98"/>
      <c r="B27" s="34" t="s">
        <v>21</v>
      </c>
      <c r="C27" s="35"/>
      <c r="D27" s="98"/>
      <c r="E27" s="98"/>
      <c r="F27" s="100"/>
      <c r="G27" s="98"/>
      <c r="H27" s="101"/>
      <c r="I27" s="102"/>
      <c r="J27" s="103"/>
      <c r="K27" s="40">
        <f>SUM(K24:K26)</f>
        <v>0</v>
      </c>
      <c r="L27" s="41">
        <f>SUM(L24:L26)</f>
        <v>0</v>
      </c>
      <c r="M27" s="42"/>
    </row>
    <row r="28" spans="1:14" ht="79.5" customHeight="1">
      <c r="A28" s="98"/>
      <c r="B28" s="104" t="s">
        <v>47</v>
      </c>
      <c r="C28" s="35"/>
      <c r="D28" s="98"/>
      <c r="E28" s="98"/>
      <c r="F28" s="100"/>
      <c r="G28" s="98"/>
      <c r="H28" s="101"/>
      <c r="I28" s="102"/>
      <c r="J28" s="103"/>
      <c r="K28" s="105"/>
      <c r="L28" s="42"/>
      <c r="M28" s="42"/>
    </row>
    <row r="29" spans="1:14" ht="15" customHeight="1">
      <c r="A29" s="106"/>
      <c r="B29" s="212" t="s">
        <v>48</v>
      </c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</row>
    <row r="30" spans="1:14" ht="27">
      <c r="A30" s="53">
        <v>1</v>
      </c>
      <c r="B30" s="52" t="s">
        <v>49</v>
      </c>
      <c r="C30" s="54"/>
      <c r="D30" s="54" t="s">
        <v>30</v>
      </c>
      <c r="E30" s="77" t="s">
        <v>50</v>
      </c>
      <c r="F30" s="56">
        <v>34</v>
      </c>
      <c r="G30" s="53" t="s">
        <v>17</v>
      </c>
      <c r="H30" s="78"/>
      <c r="I30" s="79"/>
      <c r="J30" s="80">
        <f t="shared" ref="J30:J32" si="1">H30*(1+I30)</f>
        <v>0</v>
      </c>
      <c r="K30" s="90">
        <f>F30*H30</f>
        <v>0</v>
      </c>
      <c r="L30" s="91">
        <f>(F30*H30)*(1+I30)</f>
        <v>0</v>
      </c>
      <c r="M30" s="70"/>
      <c r="N30" s="22"/>
    </row>
    <row r="31" spans="1:14" ht="27">
      <c r="A31" s="3">
        <v>2</v>
      </c>
      <c r="B31" s="110" t="s">
        <v>51</v>
      </c>
      <c r="C31" s="63"/>
      <c r="D31" s="63" t="s">
        <v>30</v>
      </c>
      <c r="E31" s="92" t="s">
        <v>52</v>
      </c>
      <c r="F31" s="65">
        <v>3</v>
      </c>
      <c r="G31" s="3" t="s">
        <v>17</v>
      </c>
      <c r="H31" s="93"/>
      <c r="I31" s="94"/>
      <c r="J31" s="95">
        <f t="shared" si="1"/>
        <v>0</v>
      </c>
      <c r="K31" s="111">
        <f>F31*H31</f>
        <v>0</v>
      </c>
      <c r="L31" s="112">
        <f>(F31*H31)*(1+I31)</f>
        <v>0</v>
      </c>
      <c r="M31" s="70"/>
      <c r="N31" s="22"/>
    </row>
    <row r="32" spans="1:14" ht="24.95" customHeight="1">
      <c r="A32" s="3">
        <v>3</v>
      </c>
      <c r="B32" s="110" t="s">
        <v>53</v>
      </c>
      <c r="C32" s="24"/>
      <c r="D32" s="113" t="s">
        <v>30</v>
      </c>
      <c r="E32" s="113" t="s">
        <v>16</v>
      </c>
      <c r="F32" s="114">
        <v>16</v>
      </c>
      <c r="G32" s="115" t="s">
        <v>20</v>
      </c>
      <c r="H32" s="27"/>
      <c r="I32" s="116"/>
      <c r="J32" s="68">
        <f t="shared" si="1"/>
        <v>0</v>
      </c>
      <c r="K32" s="111">
        <f>F32*H32</f>
        <v>0</v>
      </c>
      <c r="L32" s="112">
        <f>(F32*H32)*(1+I32)</f>
        <v>0</v>
      </c>
      <c r="M32" s="70"/>
      <c r="N32" s="22"/>
    </row>
    <row r="33" spans="1:14" ht="24.95" customHeight="1" thickBot="1">
      <c r="A33" s="3">
        <v>4</v>
      </c>
      <c r="B33" s="110" t="s">
        <v>54</v>
      </c>
      <c r="C33" s="24"/>
      <c r="D33" s="113" t="s">
        <v>55</v>
      </c>
      <c r="E33" s="113">
        <v>1</v>
      </c>
      <c r="F33" s="114">
        <v>1</v>
      </c>
      <c r="G33" s="115" t="s">
        <v>20</v>
      </c>
      <c r="H33" s="27"/>
      <c r="I33" s="116"/>
      <c r="J33" s="68">
        <f>H33*(1+I33)</f>
        <v>0</v>
      </c>
      <c r="K33" s="111">
        <f>F33*H33</f>
        <v>0</v>
      </c>
      <c r="L33" s="112">
        <f>(F33*H33)*(1+I33)</f>
        <v>0</v>
      </c>
      <c r="M33" s="70"/>
      <c r="N33" s="22"/>
    </row>
    <row r="34" spans="1:14" ht="24.95" customHeight="1">
      <c r="A34" s="33"/>
      <c r="B34" s="34" t="s">
        <v>21</v>
      </c>
      <c r="C34" s="35"/>
      <c r="D34" s="33"/>
      <c r="E34" s="33"/>
      <c r="F34" s="36"/>
      <c r="G34" s="33"/>
      <c r="H34" s="37"/>
      <c r="I34" s="38"/>
      <c r="J34" s="39"/>
      <c r="K34" s="73">
        <f>SUM(K30:K33)</f>
        <v>0</v>
      </c>
      <c r="L34" s="117">
        <f>SUM(L30:L33)</f>
        <v>0</v>
      </c>
      <c r="M34" s="42"/>
    </row>
    <row r="35" spans="1:14" ht="15" customHeight="1">
      <c r="A35" s="106"/>
      <c r="B35" s="212" t="s">
        <v>56</v>
      </c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</row>
    <row r="36" spans="1:14" ht="24.95" customHeight="1">
      <c r="A36" s="11">
        <v>1</v>
      </c>
      <c r="B36" s="12" t="s">
        <v>57</v>
      </c>
      <c r="C36" s="13"/>
      <c r="D36" s="13" t="s">
        <v>55</v>
      </c>
      <c r="E36" s="15" t="s">
        <v>58</v>
      </c>
      <c r="F36" s="16">
        <v>2</v>
      </c>
      <c r="G36" s="14" t="s">
        <v>20</v>
      </c>
      <c r="H36" s="17"/>
      <c r="I36" s="118"/>
      <c r="J36" s="19">
        <f t="shared" ref="J36:J42" si="2">H36*(1+I36)</f>
        <v>0</v>
      </c>
      <c r="K36" s="20">
        <f t="shared" ref="K36:K45" si="3">F36*H36</f>
        <v>0</v>
      </c>
      <c r="L36" s="61">
        <f t="shared" ref="L36:L45" si="4">(F36*H36)*(1+I36)</f>
        <v>0</v>
      </c>
      <c r="M36" s="61"/>
      <c r="N36" s="22"/>
    </row>
    <row r="37" spans="1:14" ht="24.95" customHeight="1">
      <c r="A37" s="11">
        <v>2</v>
      </c>
      <c r="B37" s="119" t="s">
        <v>59</v>
      </c>
      <c r="C37" s="24"/>
      <c r="D37" s="24" t="s">
        <v>55</v>
      </c>
      <c r="E37" s="25" t="s">
        <v>58</v>
      </c>
      <c r="F37" s="26">
        <v>2</v>
      </c>
      <c r="G37" s="11" t="s">
        <v>20</v>
      </c>
      <c r="H37" s="27"/>
      <c r="I37" s="120"/>
      <c r="J37" s="29">
        <f t="shared" si="2"/>
        <v>0</v>
      </c>
      <c r="K37" s="69">
        <f t="shared" si="3"/>
        <v>0</v>
      </c>
      <c r="L37" s="70">
        <f t="shared" si="4"/>
        <v>0</v>
      </c>
      <c r="M37" s="70"/>
      <c r="N37" s="22"/>
    </row>
    <row r="38" spans="1:14" ht="24.95" customHeight="1">
      <c r="A38" s="11">
        <v>3</v>
      </c>
      <c r="B38" s="119" t="s">
        <v>60</v>
      </c>
      <c r="C38" s="24"/>
      <c r="D38" s="24" t="s">
        <v>55</v>
      </c>
      <c r="E38" s="25" t="s">
        <v>58</v>
      </c>
      <c r="F38" s="26">
        <v>2</v>
      </c>
      <c r="G38" s="11" t="s">
        <v>20</v>
      </c>
      <c r="H38" s="27"/>
      <c r="I38" s="120"/>
      <c r="J38" s="29">
        <f t="shared" si="2"/>
        <v>0</v>
      </c>
      <c r="K38" s="69">
        <f t="shared" si="3"/>
        <v>0</v>
      </c>
      <c r="L38" s="70">
        <f t="shared" si="4"/>
        <v>0</v>
      </c>
      <c r="M38" s="70"/>
      <c r="N38" s="22"/>
    </row>
    <row r="39" spans="1:14" ht="24.95" customHeight="1">
      <c r="A39" s="11">
        <v>4</v>
      </c>
      <c r="B39" s="119" t="s">
        <v>61</v>
      </c>
      <c r="C39" s="24"/>
      <c r="D39" s="24" t="s">
        <v>55</v>
      </c>
      <c r="E39" s="25" t="s">
        <v>58</v>
      </c>
      <c r="F39" s="26">
        <v>2</v>
      </c>
      <c r="G39" s="11" t="s">
        <v>20</v>
      </c>
      <c r="H39" s="27"/>
      <c r="I39" s="120"/>
      <c r="J39" s="29">
        <f t="shared" si="2"/>
        <v>0</v>
      </c>
      <c r="K39" s="69">
        <f t="shared" si="3"/>
        <v>0</v>
      </c>
      <c r="L39" s="70">
        <f t="shared" si="4"/>
        <v>0</v>
      </c>
      <c r="M39" s="70"/>
      <c r="N39" s="22"/>
    </row>
    <row r="40" spans="1:14" ht="24.95" customHeight="1">
      <c r="A40" s="11">
        <v>5</v>
      </c>
      <c r="B40" s="119" t="s">
        <v>62</v>
      </c>
      <c r="C40" s="24"/>
      <c r="D40" s="24" t="s">
        <v>55</v>
      </c>
      <c r="E40" s="25" t="s">
        <v>58</v>
      </c>
      <c r="F40" s="26">
        <v>2</v>
      </c>
      <c r="G40" s="11" t="s">
        <v>20</v>
      </c>
      <c r="H40" s="27"/>
      <c r="I40" s="120"/>
      <c r="J40" s="29">
        <f t="shared" si="2"/>
        <v>0</v>
      </c>
      <c r="K40" s="69">
        <f t="shared" si="3"/>
        <v>0</v>
      </c>
      <c r="L40" s="70">
        <f t="shared" si="4"/>
        <v>0</v>
      </c>
      <c r="M40" s="70"/>
      <c r="N40" s="22"/>
    </row>
    <row r="41" spans="1:14" ht="27">
      <c r="A41" s="11">
        <v>6</v>
      </c>
      <c r="B41" s="119" t="s">
        <v>63</v>
      </c>
      <c r="C41" s="24"/>
      <c r="D41" s="24" t="s">
        <v>55</v>
      </c>
      <c r="E41" s="25" t="s">
        <v>58</v>
      </c>
      <c r="F41" s="26">
        <v>2</v>
      </c>
      <c r="G41" s="11" t="s">
        <v>20</v>
      </c>
      <c r="H41" s="27"/>
      <c r="I41" s="120"/>
      <c r="J41" s="29">
        <f t="shared" si="2"/>
        <v>0</v>
      </c>
      <c r="K41" s="69">
        <f t="shared" si="3"/>
        <v>0</v>
      </c>
      <c r="L41" s="70">
        <f t="shared" si="4"/>
        <v>0</v>
      </c>
      <c r="M41" s="70"/>
      <c r="N41" s="22"/>
    </row>
    <row r="42" spans="1:14" ht="24.95" customHeight="1">
      <c r="A42" s="11">
        <v>7</v>
      </c>
      <c r="B42" s="119" t="s">
        <v>64</v>
      </c>
      <c r="C42" s="24"/>
      <c r="D42" s="24" t="s">
        <v>55</v>
      </c>
      <c r="E42" s="25" t="s">
        <v>58</v>
      </c>
      <c r="F42" s="26">
        <v>2</v>
      </c>
      <c r="G42" s="11" t="s">
        <v>20</v>
      </c>
      <c r="H42" s="27"/>
      <c r="I42" s="120"/>
      <c r="J42" s="29">
        <f t="shared" si="2"/>
        <v>0</v>
      </c>
      <c r="K42" s="69">
        <f t="shared" si="3"/>
        <v>0</v>
      </c>
      <c r="L42" s="70">
        <f t="shared" si="4"/>
        <v>0</v>
      </c>
      <c r="M42" s="70"/>
      <c r="N42" s="22"/>
    </row>
    <row r="43" spans="1:14" ht="27">
      <c r="A43" s="11">
        <v>8</v>
      </c>
      <c r="B43" s="121" t="s">
        <v>65</v>
      </c>
      <c r="C43" s="122"/>
      <c r="D43" s="123" t="s">
        <v>55</v>
      </c>
      <c r="E43" s="63" t="s">
        <v>58</v>
      </c>
      <c r="F43" s="124">
        <v>1</v>
      </c>
      <c r="G43" s="11" t="s">
        <v>20</v>
      </c>
      <c r="H43" s="125"/>
      <c r="I43" s="126"/>
      <c r="J43" s="127">
        <f>H43*(1+I43)</f>
        <v>0</v>
      </c>
      <c r="K43" s="69">
        <f t="shared" si="3"/>
        <v>0</v>
      </c>
      <c r="L43" s="70">
        <f t="shared" si="4"/>
        <v>0</v>
      </c>
      <c r="M43" s="70"/>
      <c r="N43" s="22"/>
    </row>
    <row r="44" spans="1:14" ht="24.95" customHeight="1">
      <c r="A44" s="11">
        <v>9</v>
      </c>
      <c r="B44" s="110" t="s">
        <v>66</v>
      </c>
      <c r="C44" s="128"/>
      <c r="D44" s="113" t="s">
        <v>55</v>
      </c>
      <c r="E44" s="113" t="s">
        <v>58</v>
      </c>
      <c r="F44" s="114">
        <v>1</v>
      </c>
      <c r="G44" s="115" t="s">
        <v>20</v>
      </c>
      <c r="H44" s="27"/>
      <c r="I44" s="116"/>
      <c r="J44" s="129">
        <f>H44*(1+I44)</f>
        <v>0</v>
      </c>
      <c r="K44" s="69">
        <f t="shared" si="3"/>
        <v>0</v>
      </c>
      <c r="L44" s="70">
        <f t="shared" si="4"/>
        <v>0</v>
      </c>
      <c r="M44" s="70"/>
      <c r="N44" s="22"/>
    </row>
    <row r="45" spans="1:14" ht="24.95" customHeight="1" thickBot="1">
      <c r="A45" s="11">
        <v>10</v>
      </c>
      <c r="B45" s="110" t="s">
        <v>67</v>
      </c>
      <c r="C45" s="128"/>
      <c r="D45" s="113" t="s">
        <v>55</v>
      </c>
      <c r="E45" s="113" t="s">
        <v>58</v>
      </c>
      <c r="F45" s="114">
        <v>1</v>
      </c>
      <c r="G45" s="115" t="s">
        <v>20</v>
      </c>
      <c r="H45" s="27"/>
      <c r="I45" s="116"/>
      <c r="J45" s="129">
        <f>H45*(1+I45)</f>
        <v>0</v>
      </c>
      <c r="K45" s="69">
        <f t="shared" si="3"/>
        <v>0</v>
      </c>
      <c r="L45" s="70">
        <f t="shared" si="4"/>
        <v>0</v>
      </c>
      <c r="M45" s="70"/>
      <c r="N45" s="22"/>
    </row>
    <row r="46" spans="1:14" ht="24.95" customHeight="1">
      <c r="A46" s="98"/>
      <c r="B46" s="34" t="s">
        <v>21</v>
      </c>
      <c r="C46" s="35"/>
      <c r="D46" s="98"/>
      <c r="E46" s="98"/>
      <c r="F46" s="100"/>
      <c r="G46" s="98"/>
      <c r="H46" s="101"/>
      <c r="I46" s="102"/>
      <c r="J46" s="103"/>
      <c r="K46" s="130">
        <f>SUM(K36:K45)</f>
        <v>0</v>
      </c>
      <c r="L46" s="117">
        <f>SUM(L36:L45)</f>
        <v>0</v>
      </c>
      <c r="M46" s="42"/>
    </row>
    <row r="47" spans="1:14" ht="15" customHeight="1">
      <c r="A47" s="43" t="s">
        <v>22</v>
      </c>
      <c r="B47" s="212" t="s">
        <v>68</v>
      </c>
      <c r="C47" s="212"/>
      <c r="D47" s="212"/>
      <c r="E47" s="212"/>
      <c r="F47" s="212"/>
      <c r="G47" s="212"/>
      <c r="H47" s="212"/>
      <c r="I47" s="212"/>
      <c r="J47" s="212"/>
      <c r="K47" s="212"/>
      <c r="L47" s="212"/>
      <c r="M47" s="212"/>
      <c r="N47" s="212"/>
    </row>
    <row r="48" spans="1:14" ht="24.95" customHeight="1">
      <c r="A48" s="113">
        <v>1</v>
      </c>
      <c r="B48" s="131" t="s">
        <v>69</v>
      </c>
      <c r="C48" s="14"/>
      <c r="D48" s="13" t="s">
        <v>70</v>
      </c>
      <c r="E48" s="15" t="s">
        <v>33</v>
      </c>
      <c r="F48" s="16">
        <v>1</v>
      </c>
      <c r="G48" s="13" t="s">
        <v>20</v>
      </c>
      <c r="H48" s="17"/>
      <c r="I48" s="109"/>
      <c r="J48" s="19">
        <f t="shared" ref="J48:J50" si="5">H48*(1+I48)</f>
        <v>0</v>
      </c>
      <c r="K48" s="90">
        <f>F48*H48</f>
        <v>0</v>
      </c>
      <c r="L48" s="91">
        <f>(F48*H48)*(1+I48)</f>
        <v>0</v>
      </c>
      <c r="M48" s="70"/>
      <c r="N48" s="22"/>
    </row>
    <row r="49" spans="1:14" ht="24.95" customHeight="1">
      <c r="A49" s="11">
        <v>2</v>
      </c>
      <c r="B49" s="62" t="s">
        <v>71</v>
      </c>
      <c r="C49" s="3"/>
      <c r="D49" s="63" t="s">
        <v>30</v>
      </c>
      <c r="E49" s="92" t="s">
        <v>50</v>
      </c>
      <c r="F49" s="65">
        <v>10</v>
      </c>
      <c r="G49" s="3" t="s">
        <v>17</v>
      </c>
      <c r="H49" s="93"/>
      <c r="I49" s="94"/>
      <c r="J49" s="95">
        <f t="shared" si="5"/>
        <v>0</v>
      </c>
      <c r="K49" s="111">
        <f>F49*H49</f>
        <v>0</v>
      </c>
      <c r="L49" s="112">
        <f>(F49*H49)*(1+I49)</f>
        <v>0</v>
      </c>
      <c r="M49" s="70"/>
      <c r="N49" s="22"/>
    </row>
    <row r="50" spans="1:14" ht="24.95" customHeight="1">
      <c r="A50" s="113">
        <v>3</v>
      </c>
      <c r="B50" s="62" t="s">
        <v>72</v>
      </c>
      <c r="C50" s="3"/>
      <c r="D50" s="63" t="s">
        <v>70</v>
      </c>
      <c r="E50" s="92" t="s">
        <v>33</v>
      </c>
      <c r="F50" s="65">
        <v>3</v>
      </c>
      <c r="G50" s="3" t="s">
        <v>17</v>
      </c>
      <c r="H50" s="93"/>
      <c r="I50" s="94"/>
      <c r="J50" s="95">
        <f t="shared" si="5"/>
        <v>0</v>
      </c>
      <c r="K50" s="111">
        <f>F50*H50</f>
        <v>0</v>
      </c>
      <c r="L50" s="112">
        <f>(F50*H50)*(1+I50)</f>
        <v>0</v>
      </c>
      <c r="M50" s="70"/>
      <c r="N50" s="22"/>
    </row>
    <row r="51" spans="1:14" ht="24.95" customHeight="1" thickBot="1">
      <c r="A51" s="11">
        <v>4</v>
      </c>
      <c r="B51" s="110" t="s">
        <v>73</v>
      </c>
      <c r="C51" s="128"/>
      <c r="D51" s="113" t="s">
        <v>70</v>
      </c>
      <c r="E51" s="113" t="s">
        <v>33</v>
      </c>
      <c r="F51" s="114">
        <v>1</v>
      </c>
      <c r="G51" s="115" t="s">
        <v>20</v>
      </c>
      <c r="H51" s="27"/>
      <c r="I51" s="116"/>
      <c r="J51" s="68">
        <f>H51*(1+I51)</f>
        <v>0</v>
      </c>
      <c r="K51" s="96">
        <f>F51*H51</f>
        <v>0</v>
      </c>
      <c r="L51" s="97">
        <f>(F51*H51)*(1+I51)</f>
        <v>0</v>
      </c>
      <c r="M51" s="70"/>
      <c r="N51" s="22"/>
    </row>
    <row r="52" spans="1:14" ht="24.95" customHeight="1">
      <c r="A52" s="33"/>
      <c r="B52" s="34" t="s">
        <v>21</v>
      </c>
      <c r="C52" s="35"/>
      <c r="D52" s="33"/>
      <c r="E52" s="33"/>
      <c r="F52" s="36"/>
      <c r="G52" s="33"/>
      <c r="H52" s="37"/>
      <c r="I52" s="38"/>
      <c r="J52" s="39"/>
      <c r="K52" s="73">
        <f>SUM(K48:K51)</f>
        <v>0</v>
      </c>
      <c r="L52" s="117">
        <f>SUM(L48:L51)</f>
        <v>0</v>
      </c>
      <c r="M52" s="42"/>
    </row>
    <row r="53" spans="1:14" ht="15" customHeight="1">
      <c r="A53" s="43" t="s">
        <v>22</v>
      </c>
      <c r="B53" s="217" t="s">
        <v>74</v>
      </c>
      <c r="C53" s="218"/>
      <c r="D53" s="218"/>
      <c r="E53" s="218"/>
      <c r="F53" s="218"/>
      <c r="G53" s="218"/>
      <c r="H53" s="218"/>
      <c r="I53" s="218"/>
      <c r="J53" s="218"/>
      <c r="K53" s="218"/>
      <c r="L53" s="218"/>
      <c r="M53" s="218"/>
      <c r="N53" s="219"/>
    </row>
    <row r="54" spans="1:14" ht="24.95" customHeight="1">
      <c r="A54" s="113">
        <v>1</v>
      </c>
      <c r="B54" s="132" t="s">
        <v>75</v>
      </c>
      <c r="C54" s="133"/>
      <c r="D54" s="134" t="s">
        <v>70</v>
      </c>
      <c r="E54" s="134" t="s">
        <v>76</v>
      </c>
      <c r="F54" s="135">
        <v>3</v>
      </c>
      <c r="G54" s="136" t="s">
        <v>20</v>
      </c>
      <c r="H54" s="17"/>
      <c r="I54" s="137"/>
      <c r="J54" s="59">
        <f>H54*(1+I54)</f>
        <v>0</v>
      </c>
      <c r="K54" s="20">
        <f t="shared" ref="K54:K59" si="6">F54*H54</f>
        <v>0</v>
      </c>
      <c r="L54" s="61">
        <f t="shared" ref="L54:L59" si="7">(F54*H54)*(1+I54)</f>
        <v>0</v>
      </c>
      <c r="M54" s="61"/>
      <c r="N54" s="22"/>
    </row>
    <row r="55" spans="1:14" ht="24.95" customHeight="1">
      <c r="A55" s="3">
        <v>2</v>
      </c>
      <c r="B55" s="138" t="s">
        <v>77</v>
      </c>
      <c r="C55" s="139"/>
      <c r="D55" s="63" t="s">
        <v>70</v>
      </c>
      <c r="E55" s="92" t="s">
        <v>78</v>
      </c>
      <c r="F55" s="65">
        <v>1</v>
      </c>
      <c r="G55" s="3" t="s">
        <v>17</v>
      </c>
      <c r="H55" s="93"/>
      <c r="I55" s="94"/>
      <c r="J55" s="95">
        <f>H55*(1+I55)</f>
        <v>0</v>
      </c>
      <c r="K55" s="69">
        <f t="shared" si="6"/>
        <v>0</v>
      </c>
      <c r="L55" s="70">
        <f t="shared" si="7"/>
        <v>0</v>
      </c>
      <c r="M55" s="70"/>
      <c r="N55" s="22"/>
    </row>
    <row r="56" spans="1:14" ht="24.95" customHeight="1">
      <c r="A56" s="113">
        <v>3</v>
      </c>
      <c r="B56" s="110" t="s">
        <v>79</v>
      </c>
      <c r="C56" s="3"/>
      <c r="D56" s="63" t="s">
        <v>70</v>
      </c>
      <c r="E56" s="92" t="s">
        <v>80</v>
      </c>
      <c r="F56" s="65">
        <v>3</v>
      </c>
      <c r="G56" s="3" t="s">
        <v>17</v>
      </c>
      <c r="H56" s="93"/>
      <c r="I56" s="94"/>
      <c r="J56" s="95">
        <f>H56*(1+I56)</f>
        <v>0</v>
      </c>
      <c r="K56" s="69">
        <f t="shared" si="6"/>
        <v>0</v>
      </c>
      <c r="L56" s="70">
        <f t="shared" si="7"/>
        <v>0</v>
      </c>
      <c r="M56" s="70"/>
      <c r="N56" s="22"/>
    </row>
    <row r="57" spans="1:14" ht="24.95" customHeight="1">
      <c r="A57" s="3">
        <v>4</v>
      </c>
      <c r="B57" s="110" t="s">
        <v>81</v>
      </c>
      <c r="C57" s="3"/>
      <c r="D57" s="63" t="s">
        <v>30</v>
      </c>
      <c r="E57" s="92" t="s">
        <v>16</v>
      </c>
      <c r="F57" s="65">
        <v>1</v>
      </c>
      <c r="G57" s="3" t="s">
        <v>17</v>
      </c>
      <c r="H57" s="93"/>
      <c r="I57" s="94"/>
      <c r="J57" s="95">
        <f t="shared" ref="J57:J58" si="8">H57*(1+I57)</f>
        <v>0</v>
      </c>
      <c r="K57" s="69">
        <f t="shared" si="6"/>
        <v>0</v>
      </c>
      <c r="L57" s="70">
        <f t="shared" si="7"/>
        <v>0</v>
      </c>
      <c r="M57" s="70"/>
      <c r="N57" s="22"/>
    </row>
    <row r="58" spans="1:14" ht="24.95" customHeight="1">
      <c r="A58" s="113">
        <v>5</v>
      </c>
      <c r="B58" s="140" t="s">
        <v>82</v>
      </c>
      <c r="C58" s="141"/>
      <c r="D58" s="142" t="s">
        <v>30</v>
      </c>
      <c r="E58" s="92" t="s">
        <v>50</v>
      </c>
      <c r="F58" s="65">
        <v>3</v>
      </c>
      <c r="G58" s="3" t="s">
        <v>17</v>
      </c>
      <c r="H58" s="93"/>
      <c r="I58" s="94"/>
      <c r="J58" s="95">
        <f t="shared" si="8"/>
        <v>0</v>
      </c>
      <c r="K58" s="69">
        <f t="shared" si="6"/>
        <v>0</v>
      </c>
      <c r="L58" s="70">
        <f t="shared" si="7"/>
        <v>0</v>
      </c>
      <c r="M58" s="70"/>
      <c r="N58" s="22"/>
    </row>
    <row r="59" spans="1:14" ht="24.95" customHeight="1" thickBot="1">
      <c r="A59" s="3">
        <v>6</v>
      </c>
      <c r="B59" s="143" t="s">
        <v>83</v>
      </c>
      <c r="C59" s="128"/>
      <c r="D59" s="63" t="s">
        <v>30</v>
      </c>
      <c r="E59" s="63" t="s">
        <v>84</v>
      </c>
      <c r="F59" s="144">
        <v>1</v>
      </c>
      <c r="G59" s="63" t="s">
        <v>20</v>
      </c>
      <c r="H59" s="125"/>
      <c r="I59" s="126"/>
      <c r="J59" s="145">
        <f>H59*(1+I59)</f>
        <v>0</v>
      </c>
      <c r="K59" s="30">
        <f t="shared" si="6"/>
        <v>0</v>
      </c>
      <c r="L59" s="146">
        <f t="shared" si="7"/>
        <v>0</v>
      </c>
      <c r="M59" s="70"/>
      <c r="N59" s="22"/>
    </row>
    <row r="60" spans="1:14" ht="24.95" customHeight="1">
      <c r="A60" s="33"/>
      <c r="B60" s="34" t="s">
        <v>21</v>
      </c>
      <c r="C60" s="35"/>
      <c r="D60" s="33"/>
      <c r="E60" s="33"/>
      <c r="F60" s="36"/>
      <c r="G60" s="33"/>
      <c r="H60" s="37"/>
      <c r="I60" s="38"/>
      <c r="J60" s="39"/>
      <c r="K60" s="73">
        <f>SUM(K54:K59)</f>
        <v>0</v>
      </c>
      <c r="L60" s="117">
        <f>SUM(L54:L59)</f>
        <v>0</v>
      </c>
      <c r="M60" s="42"/>
    </row>
    <row r="61" spans="1:14" ht="15" customHeight="1">
      <c r="A61" s="43" t="s">
        <v>22</v>
      </c>
      <c r="B61" s="212" t="s">
        <v>85</v>
      </c>
      <c r="C61" s="212"/>
      <c r="D61" s="212"/>
      <c r="E61" s="212"/>
      <c r="F61" s="212"/>
      <c r="G61" s="212"/>
      <c r="H61" s="212"/>
      <c r="I61" s="212"/>
      <c r="J61" s="212"/>
      <c r="K61" s="212"/>
      <c r="L61" s="212"/>
      <c r="M61" s="212"/>
      <c r="N61" s="212"/>
    </row>
    <row r="62" spans="1:14" ht="24.95" customHeight="1">
      <c r="A62" s="11">
        <v>1</v>
      </c>
      <c r="B62" s="12" t="s">
        <v>86</v>
      </c>
      <c r="C62" s="13"/>
      <c r="D62" s="13" t="s">
        <v>70</v>
      </c>
      <c r="E62" s="15" t="s">
        <v>33</v>
      </c>
      <c r="F62" s="16">
        <v>1</v>
      </c>
      <c r="G62" s="13" t="s">
        <v>20</v>
      </c>
      <c r="H62" s="17"/>
      <c r="I62" s="109"/>
      <c r="J62" s="19">
        <f>H62*(1+I62)</f>
        <v>0</v>
      </c>
      <c r="K62" s="20">
        <f>F62*H62</f>
        <v>0</v>
      </c>
      <c r="L62" s="61">
        <f>(F62*H62)*(1+I62)</f>
        <v>0</v>
      </c>
      <c r="M62" s="70"/>
      <c r="N62" s="22"/>
    </row>
    <row r="63" spans="1:14" ht="24.95" customHeight="1">
      <c r="A63" s="11">
        <v>2</v>
      </c>
      <c r="B63" s="62" t="s">
        <v>87</v>
      </c>
      <c r="C63" s="3"/>
      <c r="D63" s="63" t="s">
        <v>30</v>
      </c>
      <c r="E63" s="92" t="s">
        <v>16</v>
      </c>
      <c r="F63" s="65">
        <v>3</v>
      </c>
      <c r="G63" s="3" t="s">
        <v>17</v>
      </c>
      <c r="H63" s="93"/>
      <c r="I63" s="94"/>
      <c r="J63" s="95">
        <f>H63*(1+I63)</f>
        <v>0</v>
      </c>
      <c r="K63" s="69">
        <f>F63*H63</f>
        <v>0</v>
      </c>
      <c r="L63" s="70">
        <f>(F63*H63)*(1+I63)</f>
        <v>0</v>
      </c>
      <c r="M63" s="70"/>
      <c r="N63" s="22"/>
    </row>
    <row r="64" spans="1:14" ht="24.95" customHeight="1" thickBot="1">
      <c r="A64" s="113">
        <v>3</v>
      </c>
      <c r="B64" s="110" t="s">
        <v>88</v>
      </c>
      <c r="C64" s="63"/>
      <c r="D64" s="63" t="s">
        <v>30</v>
      </c>
      <c r="E64" s="92" t="s">
        <v>89</v>
      </c>
      <c r="F64" s="65">
        <v>3</v>
      </c>
      <c r="G64" s="3" t="s">
        <v>17</v>
      </c>
      <c r="H64" s="93"/>
      <c r="I64" s="94"/>
      <c r="J64" s="95">
        <f>H64*(1+I64)</f>
        <v>0</v>
      </c>
      <c r="K64" s="30">
        <f>F64*H64</f>
        <v>0</v>
      </c>
      <c r="L64" s="146">
        <f>(F64*H64)*(1+I64)</f>
        <v>0</v>
      </c>
      <c r="M64" s="70"/>
      <c r="N64" s="22"/>
    </row>
    <row r="65" spans="1:14" ht="24.95" customHeight="1">
      <c r="A65" s="33"/>
      <c r="B65" s="34" t="s">
        <v>21</v>
      </c>
      <c r="C65" s="35"/>
      <c r="D65" s="33"/>
      <c r="E65" s="33"/>
      <c r="F65" s="36"/>
      <c r="G65" s="33"/>
      <c r="H65" s="37"/>
      <c r="I65" s="38"/>
      <c r="J65" s="39"/>
      <c r="K65" s="73">
        <f>SUM(K62:K64)</f>
        <v>0</v>
      </c>
      <c r="L65" s="117">
        <f>SUM(L62:L64)</f>
        <v>0</v>
      </c>
      <c r="M65" s="42"/>
    </row>
    <row r="66" spans="1:14" ht="15" customHeight="1">
      <c r="A66" s="11"/>
      <c r="B66" s="212" t="s">
        <v>90</v>
      </c>
      <c r="C66" s="212"/>
      <c r="D66" s="212"/>
      <c r="E66" s="212"/>
      <c r="F66" s="212"/>
      <c r="G66" s="212"/>
      <c r="H66" s="212"/>
      <c r="I66" s="212"/>
      <c r="J66" s="212"/>
      <c r="K66" s="212"/>
      <c r="L66" s="212"/>
      <c r="M66" s="212"/>
      <c r="N66" s="212"/>
    </row>
    <row r="67" spans="1:14" ht="24.95" customHeight="1">
      <c r="A67" s="53">
        <v>1</v>
      </c>
      <c r="B67" s="132" t="s">
        <v>91</v>
      </c>
      <c r="C67" s="53"/>
      <c r="D67" s="54" t="s">
        <v>70</v>
      </c>
      <c r="E67" s="77" t="s">
        <v>92</v>
      </c>
      <c r="F67" s="56">
        <v>2</v>
      </c>
      <c r="G67" s="53" t="s">
        <v>17</v>
      </c>
      <c r="H67" s="78"/>
      <c r="I67" s="79"/>
      <c r="J67" s="80">
        <f t="shared" ref="J67:J82" si="9">H67*(1+I67)</f>
        <v>0</v>
      </c>
      <c r="K67" s="90">
        <f t="shared" ref="K67:K82" si="10">F67*H67</f>
        <v>0</v>
      </c>
      <c r="L67" s="91">
        <f t="shared" ref="L67:L82" si="11">(F67*H67)*(1+I67)</f>
        <v>0</v>
      </c>
      <c r="M67" s="70"/>
      <c r="N67" s="22"/>
    </row>
    <row r="68" spans="1:14" ht="24.95" customHeight="1">
      <c r="A68" s="3">
        <v>2</v>
      </c>
      <c r="B68" s="110" t="s">
        <v>93</v>
      </c>
      <c r="C68" s="3"/>
      <c r="D68" s="63" t="s">
        <v>70</v>
      </c>
      <c r="E68" s="92" t="s">
        <v>94</v>
      </c>
      <c r="F68" s="65">
        <v>2</v>
      </c>
      <c r="G68" s="3" t="s">
        <v>17</v>
      </c>
      <c r="H68" s="93"/>
      <c r="I68" s="94"/>
      <c r="J68" s="95">
        <f t="shared" si="9"/>
        <v>0</v>
      </c>
      <c r="K68" s="111">
        <f t="shared" si="10"/>
        <v>0</v>
      </c>
      <c r="L68" s="112">
        <f t="shared" si="11"/>
        <v>0</v>
      </c>
      <c r="M68" s="70"/>
      <c r="N68" s="22"/>
    </row>
    <row r="69" spans="1:14" ht="24.95" customHeight="1">
      <c r="A69" s="3">
        <v>3</v>
      </c>
      <c r="B69" s="110" t="s">
        <v>95</v>
      </c>
      <c r="C69" s="3"/>
      <c r="D69" s="63" t="s">
        <v>70</v>
      </c>
      <c r="E69" s="92" t="s">
        <v>96</v>
      </c>
      <c r="F69" s="65">
        <v>1</v>
      </c>
      <c r="G69" s="3" t="s">
        <v>17</v>
      </c>
      <c r="H69" s="93"/>
      <c r="I69" s="94"/>
      <c r="J69" s="95">
        <f t="shared" si="9"/>
        <v>0</v>
      </c>
      <c r="K69" s="111">
        <f t="shared" si="10"/>
        <v>0</v>
      </c>
      <c r="L69" s="112">
        <f t="shared" si="11"/>
        <v>0</v>
      </c>
      <c r="M69" s="70"/>
      <c r="N69" s="22"/>
    </row>
    <row r="70" spans="1:14" ht="24.95" customHeight="1">
      <c r="A70" s="3">
        <v>4</v>
      </c>
      <c r="B70" s="110" t="s">
        <v>97</v>
      </c>
      <c r="C70" s="3"/>
      <c r="D70" s="63" t="s">
        <v>30</v>
      </c>
      <c r="E70" s="92" t="s">
        <v>16</v>
      </c>
      <c r="F70" s="65">
        <v>1</v>
      </c>
      <c r="G70" s="3" t="s">
        <v>17</v>
      </c>
      <c r="H70" s="93"/>
      <c r="I70" s="94"/>
      <c r="J70" s="95">
        <f t="shared" si="9"/>
        <v>0</v>
      </c>
      <c r="K70" s="111">
        <f t="shared" si="10"/>
        <v>0</v>
      </c>
      <c r="L70" s="112">
        <f t="shared" si="11"/>
        <v>0</v>
      </c>
      <c r="M70" s="70"/>
      <c r="N70" s="22"/>
    </row>
    <row r="71" spans="1:14" ht="24.95" customHeight="1">
      <c r="A71" s="3">
        <v>5</v>
      </c>
      <c r="B71" s="110" t="s">
        <v>98</v>
      </c>
      <c r="C71" s="3"/>
      <c r="D71" s="63" t="s">
        <v>30</v>
      </c>
      <c r="E71" s="92" t="s">
        <v>89</v>
      </c>
      <c r="F71" s="65">
        <v>3</v>
      </c>
      <c r="G71" s="3" t="s">
        <v>17</v>
      </c>
      <c r="H71" s="93"/>
      <c r="I71" s="94"/>
      <c r="J71" s="95">
        <f t="shared" si="9"/>
        <v>0</v>
      </c>
      <c r="K71" s="111">
        <f t="shared" si="10"/>
        <v>0</v>
      </c>
      <c r="L71" s="112">
        <f t="shared" si="11"/>
        <v>0</v>
      </c>
      <c r="M71" s="70"/>
      <c r="N71" s="22"/>
    </row>
    <row r="72" spans="1:14" ht="24.95" customHeight="1">
      <c r="A72" s="3">
        <v>6</v>
      </c>
      <c r="B72" s="110" t="s">
        <v>99</v>
      </c>
      <c r="C72" s="3"/>
      <c r="D72" s="63" t="s">
        <v>70</v>
      </c>
      <c r="E72" s="92" t="s">
        <v>96</v>
      </c>
      <c r="F72" s="65">
        <v>3</v>
      </c>
      <c r="G72" s="3" t="s">
        <v>17</v>
      </c>
      <c r="H72" s="93"/>
      <c r="I72" s="94"/>
      <c r="J72" s="95">
        <f t="shared" si="9"/>
        <v>0</v>
      </c>
      <c r="K72" s="111">
        <f t="shared" si="10"/>
        <v>0</v>
      </c>
      <c r="L72" s="112">
        <f t="shared" si="11"/>
        <v>0</v>
      </c>
      <c r="M72" s="70"/>
      <c r="N72" s="22"/>
    </row>
    <row r="73" spans="1:14" ht="24.95" customHeight="1">
      <c r="A73" s="3">
        <v>7</v>
      </c>
      <c r="B73" s="110" t="s">
        <v>100</v>
      </c>
      <c r="C73" s="3"/>
      <c r="D73" s="63" t="s">
        <v>30</v>
      </c>
      <c r="E73" s="92" t="s">
        <v>16</v>
      </c>
      <c r="F73" s="65">
        <v>4</v>
      </c>
      <c r="G73" s="3" t="s">
        <v>17</v>
      </c>
      <c r="H73" s="93"/>
      <c r="I73" s="94"/>
      <c r="J73" s="95">
        <f t="shared" si="9"/>
        <v>0</v>
      </c>
      <c r="K73" s="111">
        <f t="shared" si="10"/>
        <v>0</v>
      </c>
      <c r="L73" s="112">
        <f t="shared" si="11"/>
        <v>0</v>
      </c>
      <c r="M73" s="70"/>
      <c r="N73" s="22"/>
    </row>
    <row r="74" spans="1:14" ht="24.95" customHeight="1">
      <c r="A74" s="3">
        <v>8</v>
      </c>
      <c r="B74" s="110" t="s">
        <v>101</v>
      </c>
      <c r="C74" s="3"/>
      <c r="D74" s="63" t="s">
        <v>30</v>
      </c>
      <c r="E74" s="92" t="s">
        <v>16</v>
      </c>
      <c r="F74" s="65">
        <v>1</v>
      </c>
      <c r="G74" s="3" t="s">
        <v>17</v>
      </c>
      <c r="H74" s="93"/>
      <c r="I74" s="94"/>
      <c r="J74" s="95">
        <f t="shared" si="9"/>
        <v>0</v>
      </c>
      <c r="K74" s="111">
        <f t="shared" si="10"/>
        <v>0</v>
      </c>
      <c r="L74" s="112">
        <f t="shared" si="11"/>
        <v>0</v>
      </c>
      <c r="M74" s="70"/>
      <c r="N74" s="22"/>
    </row>
    <row r="75" spans="1:14" ht="24.95" customHeight="1">
      <c r="A75" s="3">
        <v>9</v>
      </c>
      <c r="B75" s="110" t="s">
        <v>102</v>
      </c>
      <c r="C75" s="3"/>
      <c r="D75" s="63" t="s">
        <v>70</v>
      </c>
      <c r="E75" s="92" t="s">
        <v>103</v>
      </c>
      <c r="F75" s="65">
        <v>3</v>
      </c>
      <c r="G75" s="3" t="s">
        <v>17</v>
      </c>
      <c r="H75" s="93"/>
      <c r="I75" s="94"/>
      <c r="J75" s="95">
        <f t="shared" si="9"/>
        <v>0</v>
      </c>
      <c r="K75" s="111">
        <f t="shared" si="10"/>
        <v>0</v>
      </c>
      <c r="L75" s="112">
        <f t="shared" si="11"/>
        <v>0</v>
      </c>
      <c r="M75" s="70"/>
      <c r="N75" s="22"/>
    </row>
    <row r="76" spans="1:14" ht="24.95" customHeight="1">
      <c r="A76" s="3">
        <v>10</v>
      </c>
      <c r="B76" s="138" t="s">
        <v>104</v>
      </c>
      <c r="C76" s="139"/>
      <c r="D76" s="63" t="s">
        <v>70</v>
      </c>
      <c r="E76" s="92" t="s">
        <v>94</v>
      </c>
      <c r="F76" s="65">
        <v>3</v>
      </c>
      <c r="G76" s="3" t="s">
        <v>17</v>
      </c>
      <c r="H76" s="93"/>
      <c r="I76" s="94"/>
      <c r="J76" s="95">
        <f t="shared" si="9"/>
        <v>0</v>
      </c>
      <c r="K76" s="111">
        <f t="shared" si="10"/>
        <v>0</v>
      </c>
      <c r="L76" s="112">
        <f t="shared" si="11"/>
        <v>0</v>
      </c>
      <c r="M76" s="70"/>
      <c r="N76" s="22"/>
    </row>
    <row r="77" spans="1:14" ht="24.95" customHeight="1">
      <c r="A77" s="3">
        <v>11</v>
      </c>
      <c r="B77" s="110" t="s">
        <v>105</v>
      </c>
      <c r="C77" s="3"/>
      <c r="D77" s="63" t="s">
        <v>30</v>
      </c>
      <c r="E77" s="92" t="s">
        <v>16</v>
      </c>
      <c r="F77" s="65">
        <v>1</v>
      </c>
      <c r="G77" s="3" t="s">
        <v>17</v>
      </c>
      <c r="H77" s="93"/>
      <c r="I77" s="94"/>
      <c r="J77" s="95">
        <f t="shared" si="9"/>
        <v>0</v>
      </c>
      <c r="K77" s="111">
        <f t="shared" si="10"/>
        <v>0</v>
      </c>
      <c r="L77" s="112">
        <f t="shared" si="11"/>
        <v>0</v>
      </c>
      <c r="M77" s="70"/>
      <c r="N77" s="22"/>
    </row>
    <row r="78" spans="1:14" ht="24.95" customHeight="1">
      <c r="A78" s="3">
        <v>12</v>
      </c>
      <c r="B78" s="110" t="s">
        <v>106</v>
      </c>
      <c r="C78" s="3"/>
      <c r="D78" s="63" t="s">
        <v>70</v>
      </c>
      <c r="E78" s="92" t="s">
        <v>78</v>
      </c>
      <c r="F78" s="65">
        <v>4</v>
      </c>
      <c r="G78" s="3" t="s">
        <v>17</v>
      </c>
      <c r="H78" s="93"/>
      <c r="I78" s="94"/>
      <c r="J78" s="95">
        <f t="shared" si="9"/>
        <v>0</v>
      </c>
      <c r="K78" s="111">
        <f t="shared" si="10"/>
        <v>0</v>
      </c>
      <c r="L78" s="112">
        <f t="shared" si="11"/>
        <v>0</v>
      </c>
      <c r="M78" s="70"/>
      <c r="N78" s="22"/>
    </row>
    <row r="79" spans="1:14" ht="24.95" customHeight="1">
      <c r="A79" s="3">
        <v>13</v>
      </c>
      <c r="B79" s="110" t="s">
        <v>107</v>
      </c>
      <c r="C79" s="3"/>
      <c r="D79" s="63" t="s">
        <v>108</v>
      </c>
      <c r="E79" s="92" t="s">
        <v>80</v>
      </c>
      <c r="F79" s="65">
        <v>3</v>
      </c>
      <c r="G79" s="3" t="s">
        <v>17</v>
      </c>
      <c r="H79" s="93"/>
      <c r="I79" s="94"/>
      <c r="J79" s="95">
        <f t="shared" si="9"/>
        <v>0</v>
      </c>
      <c r="K79" s="111">
        <f t="shared" si="10"/>
        <v>0</v>
      </c>
      <c r="L79" s="112">
        <f t="shared" si="11"/>
        <v>0</v>
      </c>
      <c r="M79" s="70"/>
      <c r="N79" s="22"/>
    </row>
    <row r="80" spans="1:14" ht="24.95" customHeight="1">
      <c r="A80" s="3">
        <v>14</v>
      </c>
      <c r="B80" s="140" t="s">
        <v>109</v>
      </c>
      <c r="C80" s="147"/>
      <c r="D80" s="142" t="s">
        <v>70</v>
      </c>
      <c r="E80" s="92" t="s">
        <v>76</v>
      </c>
      <c r="F80" s="65">
        <v>3</v>
      </c>
      <c r="G80" s="3" t="s">
        <v>17</v>
      </c>
      <c r="H80" s="93"/>
      <c r="I80" s="94"/>
      <c r="J80" s="95">
        <f t="shared" si="9"/>
        <v>0</v>
      </c>
      <c r="K80" s="111">
        <f t="shared" si="10"/>
        <v>0</v>
      </c>
      <c r="L80" s="112">
        <f t="shared" si="11"/>
        <v>0</v>
      </c>
      <c r="M80" s="70"/>
      <c r="N80" s="22"/>
    </row>
    <row r="81" spans="1:14" ht="24.95" customHeight="1">
      <c r="A81" s="3">
        <v>15</v>
      </c>
      <c r="B81" s="110" t="s">
        <v>110</v>
      </c>
      <c r="C81" s="148"/>
      <c r="D81" s="113" t="s">
        <v>30</v>
      </c>
      <c r="E81" s="113" t="s">
        <v>16</v>
      </c>
      <c r="F81" s="114">
        <v>4</v>
      </c>
      <c r="G81" s="115" t="s">
        <v>20</v>
      </c>
      <c r="H81" s="27"/>
      <c r="I81" s="116"/>
      <c r="J81" s="68">
        <f t="shared" si="9"/>
        <v>0</v>
      </c>
      <c r="K81" s="111">
        <f t="shared" si="10"/>
        <v>0</v>
      </c>
      <c r="L81" s="112">
        <f t="shared" si="11"/>
        <v>0</v>
      </c>
      <c r="M81" s="70"/>
      <c r="N81" s="22"/>
    </row>
    <row r="82" spans="1:14" ht="24.95" customHeight="1" thickBot="1">
      <c r="A82" s="3">
        <v>16</v>
      </c>
      <c r="B82" s="110" t="s">
        <v>111</v>
      </c>
      <c r="C82" s="128"/>
      <c r="D82" s="113" t="s">
        <v>70</v>
      </c>
      <c r="E82" s="113" t="s">
        <v>76</v>
      </c>
      <c r="F82" s="114">
        <v>4</v>
      </c>
      <c r="G82" s="115" t="s">
        <v>20</v>
      </c>
      <c r="H82" s="27"/>
      <c r="I82" s="116"/>
      <c r="J82" s="68">
        <f t="shared" si="9"/>
        <v>0</v>
      </c>
      <c r="K82" s="111">
        <f t="shared" si="10"/>
        <v>0</v>
      </c>
      <c r="L82" s="112">
        <f t="shared" si="11"/>
        <v>0</v>
      </c>
      <c r="M82" s="70"/>
      <c r="N82" s="22"/>
    </row>
    <row r="83" spans="1:14" ht="24.95" customHeight="1" thickBot="1">
      <c r="A83" s="98"/>
      <c r="B83" s="149" t="s">
        <v>21</v>
      </c>
      <c r="C83" s="35"/>
      <c r="D83" s="98"/>
      <c r="E83" s="98"/>
      <c r="F83" s="100"/>
      <c r="G83" s="98"/>
      <c r="H83" s="101"/>
      <c r="I83" s="102"/>
      <c r="J83" s="103"/>
      <c r="K83" s="40">
        <f>SUM(K67:K82)</f>
        <v>0</v>
      </c>
      <c r="L83" s="41">
        <f>SUM(L67:L82)</f>
        <v>0</v>
      </c>
      <c r="M83" s="42"/>
      <c r="N83" s="22"/>
    </row>
    <row r="84" spans="1:14" ht="18" customHeight="1">
      <c r="A84" s="106"/>
      <c r="B84" s="212" t="s">
        <v>112</v>
      </c>
      <c r="C84" s="212"/>
      <c r="D84" s="212"/>
      <c r="E84" s="212"/>
      <c r="F84" s="212"/>
      <c r="G84" s="212"/>
      <c r="H84" s="212"/>
      <c r="I84" s="212"/>
      <c r="J84" s="212"/>
      <c r="K84" s="215"/>
      <c r="L84" s="215"/>
      <c r="M84" s="212"/>
      <c r="N84" s="212"/>
    </row>
    <row r="85" spans="1:14" ht="24.95" customHeight="1">
      <c r="A85" s="11">
        <v>1</v>
      </c>
      <c r="B85" s="12" t="s">
        <v>113</v>
      </c>
      <c r="C85" s="13"/>
      <c r="D85" s="14" t="s">
        <v>15</v>
      </c>
      <c r="E85" s="15" t="s">
        <v>50</v>
      </c>
      <c r="F85" s="16">
        <v>11</v>
      </c>
      <c r="G85" s="14" t="s">
        <v>20</v>
      </c>
      <c r="H85" s="17"/>
      <c r="I85" s="18"/>
      <c r="J85" s="19">
        <f>H85*(1+I85)</f>
        <v>0</v>
      </c>
      <c r="K85" s="20">
        <f>F85*H85</f>
        <v>0</v>
      </c>
      <c r="L85" s="61">
        <f>(F85*H85)*(1+I85)</f>
        <v>0</v>
      </c>
      <c r="M85" s="61"/>
      <c r="N85" s="22"/>
    </row>
    <row r="86" spans="1:14" ht="24.95" customHeight="1" thickBot="1">
      <c r="A86" s="3">
        <v>2</v>
      </c>
      <c r="B86" s="110" t="s">
        <v>114</v>
      </c>
      <c r="C86" s="63"/>
      <c r="D86" s="3" t="s">
        <v>15</v>
      </c>
      <c r="E86" s="92" t="s">
        <v>50</v>
      </c>
      <c r="F86" s="65">
        <v>14</v>
      </c>
      <c r="G86" s="3" t="s">
        <v>17</v>
      </c>
      <c r="H86" s="93"/>
      <c r="I86" s="150"/>
      <c r="J86" s="95">
        <f>H86*(1+I86)</f>
        <v>0</v>
      </c>
      <c r="K86" s="151">
        <f>F86*H86</f>
        <v>0</v>
      </c>
      <c r="L86" s="152">
        <f>(F86*H86)*(1+I86)</f>
        <v>0</v>
      </c>
      <c r="M86" s="70"/>
      <c r="N86" s="22"/>
    </row>
    <row r="87" spans="1:14" ht="24.95" customHeight="1" thickBot="1">
      <c r="A87" s="98"/>
      <c r="B87" s="34" t="s">
        <v>21</v>
      </c>
      <c r="C87" s="35"/>
      <c r="D87" s="98"/>
      <c r="E87" s="98"/>
      <c r="F87" s="100"/>
      <c r="G87" s="98"/>
      <c r="H87" s="101"/>
      <c r="I87" s="102"/>
      <c r="J87" s="103"/>
      <c r="K87" s="40">
        <f>SUM(K85:K86)</f>
        <v>0</v>
      </c>
      <c r="L87" s="41">
        <f>SUM(L85:L86)</f>
        <v>0</v>
      </c>
      <c r="M87" s="42"/>
    </row>
    <row r="88" spans="1:14" ht="78.75" customHeight="1">
      <c r="A88" s="98"/>
      <c r="B88" s="153" t="s">
        <v>115</v>
      </c>
      <c r="C88" s="35"/>
      <c r="D88" s="98"/>
      <c r="E88" s="98"/>
      <c r="F88" s="100"/>
      <c r="G88" s="98"/>
      <c r="H88" s="101"/>
      <c r="I88" s="102"/>
      <c r="J88" s="103"/>
      <c r="K88" s="105"/>
      <c r="L88" s="42"/>
      <c r="M88" s="42"/>
    </row>
    <row r="89" spans="1:14" ht="15" customHeight="1">
      <c r="A89" s="154"/>
      <c r="B89" s="212" t="s">
        <v>116</v>
      </c>
      <c r="C89" s="212"/>
      <c r="D89" s="212"/>
      <c r="E89" s="212"/>
      <c r="F89" s="212"/>
      <c r="G89" s="212"/>
      <c r="H89" s="212"/>
      <c r="I89" s="212"/>
      <c r="J89" s="212"/>
      <c r="K89" s="212"/>
      <c r="L89" s="212"/>
      <c r="M89" s="212"/>
      <c r="N89" s="212"/>
    </row>
    <row r="90" spans="1:14" ht="24.95" customHeight="1">
      <c r="A90" s="11">
        <v>1</v>
      </c>
      <c r="B90" s="12" t="s">
        <v>117</v>
      </c>
      <c r="C90" s="13"/>
      <c r="D90" s="13" t="s">
        <v>30</v>
      </c>
      <c r="E90" s="15" t="s">
        <v>16</v>
      </c>
      <c r="F90" s="16">
        <v>6</v>
      </c>
      <c r="G90" s="13" t="s">
        <v>20</v>
      </c>
      <c r="H90" s="17"/>
      <c r="I90" s="109"/>
      <c r="J90" s="19">
        <f t="shared" ref="J90:J92" si="12">H90*(1+I90)</f>
        <v>0</v>
      </c>
      <c r="K90" s="20">
        <f t="shared" ref="K90:K93" si="13">F90*H90</f>
        <v>0</v>
      </c>
      <c r="L90" s="61">
        <f t="shared" ref="L90:L93" si="14">(F90*H90)*(1+I90)</f>
        <v>0</v>
      </c>
      <c r="M90" s="61"/>
      <c r="N90" s="22"/>
    </row>
    <row r="91" spans="1:14" ht="24.95" customHeight="1">
      <c r="A91" s="155">
        <v>2</v>
      </c>
      <c r="B91" s="156" t="s">
        <v>118</v>
      </c>
      <c r="C91" s="157"/>
      <c r="D91" s="123" t="s">
        <v>30</v>
      </c>
      <c r="E91" s="63" t="s">
        <v>16</v>
      </c>
      <c r="F91" s="158">
        <v>4</v>
      </c>
      <c r="G91" s="63" t="s">
        <v>20</v>
      </c>
      <c r="H91" s="125"/>
      <c r="I91" s="126"/>
      <c r="J91" s="127">
        <f t="shared" si="12"/>
        <v>0</v>
      </c>
      <c r="K91" s="69">
        <f t="shared" si="13"/>
        <v>0</v>
      </c>
      <c r="L91" s="70">
        <f t="shared" si="14"/>
        <v>0</v>
      </c>
      <c r="M91" s="70"/>
      <c r="N91" s="22"/>
    </row>
    <row r="92" spans="1:14" ht="24.95" customHeight="1">
      <c r="A92" s="11">
        <v>3</v>
      </c>
      <c r="B92" s="156" t="s">
        <v>119</v>
      </c>
      <c r="C92" s="157"/>
      <c r="D92" s="123" t="s">
        <v>30</v>
      </c>
      <c r="E92" s="63" t="s">
        <v>84</v>
      </c>
      <c r="F92" s="158">
        <v>2</v>
      </c>
      <c r="G92" s="63" t="s">
        <v>20</v>
      </c>
      <c r="H92" s="125"/>
      <c r="I92" s="126"/>
      <c r="J92" s="127">
        <f t="shared" si="12"/>
        <v>0</v>
      </c>
      <c r="K92" s="69">
        <f t="shared" si="13"/>
        <v>0</v>
      </c>
      <c r="L92" s="70">
        <f t="shared" si="14"/>
        <v>0</v>
      </c>
      <c r="M92" s="70"/>
      <c r="N92" s="22"/>
    </row>
    <row r="93" spans="1:14" ht="24.95" customHeight="1" thickBot="1">
      <c r="A93" s="155">
        <v>4</v>
      </c>
      <c r="B93" s="132" t="s">
        <v>120</v>
      </c>
      <c r="C93" s="157"/>
      <c r="D93" s="63" t="s">
        <v>30</v>
      </c>
      <c r="E93" s="142" t="s">
        <v>89</v>
      </c>
      <c r="F93" s="159">
        <v>2</v>
      </c>
      <c r="G93" s="142" t="s">
        <v>20</v>
      </c>
      <c r="H93" s="125"/>
      <c r="I93" s="126"/>
      <c r="J93" s="127">
        <f>H93*(1+I93)</f>
        <v>0</v>
      </c>
      <c r="K93" s="69">
        <f t="shared" si="13"/>
        <v>0</v>
      </c>
      <c r="L93" s="70">
        <f t="shared" si="14"/>
        <v>0</v>
      </c>
      <c r="M93" s="70"/>
      <c r="N93" s="22"/>
    </row>
    <row r="94" spans="1:14" ht="24.95" customHeight="1">
      <c r="A94" s="33"/>
      <c r="B94" s="34" t="s">
        <v>21</v>
      </c>
      <c r="C94" s="35"/>
      <c r="D94" s="33"/>
      <c r="E94" s="33"/>
      <c r="F94" s="36"/>
      <c r="G94" s="33"/>
      <c r="H94" s="37"/>
      <c r="I94" s="38"/>
      <c r="J94" s="39"/>
      <c r="K94" s="73">
        <f>SUM(K90:K93)</f>
        <v>0</v>
      </c>
      <c r="L94" s="117">
        <f>SUM(L90:L93)</f>
        <v>0</v>
      </c>
      <c r="M94" s="42"/>
    </row>
    <row r="95" spans="1:14" ht="15" customHeight="1">
      <c r="A95" s="154"/>
      <c r="B95" s="216" t="s">
        <v>121</v>
      </c>
      <c r="C95" s="216"/>
      <c r="D95" s="216"/>
      <c r="E95" s="216"/>
      <c r="F95" s="216"/>
      <c r="G95" s="216"/>
      <c r="H95" s="216"/>
      <c r="I95" s="216"/>
      <c r="J95" s="216"/>
      <c r="K95" s="216"/>
      <c r="L95" s="216"/>
      <c r="M95" s="216"/>
      <c r="N95" s="216"/>
    </row>
    <row r="96" spans="1:14" ht="24.95" customHeight="1">
      <c r="A96" s="155">
        <v>1</v>
      </c>
      <c r="B96" s="132" t="s">
        <v>122</v>
      </c>
      <c r="C96" s="160"/>
      <c r="D96" s="54" t="s">
        <v>30</v>
      </c>
      <c r="E96" s="76" t="s">
        <v>89</v>
      </c>
      <c r="F96" s="161">
        <v>2</v>
      </c>
      <c r="G96" s="76" t="s">
        <v>20</v>
      </c>
      <c r="H96" s="162"/>
      <c r="I96" s="163"/>
      <c r="J96" s="164">
        <f>H96*(1+I96)</f>
        <v>0</v>
      </c>
      <c r="K96" s="20">
        <f>F96*H96</f>
        <v>0</v>
      </c>
      <c r="L96" s="61">
        <f>(F96*H96)*(1+I96)</f>
        <v>0</v>
      </c>
      <c r="M96" s="61"/>
      <c r="N96" s="22"/>
    </row>
    <row r="97" spans="1:14" ht="24.95" customHeight="1">
      <c r="A97" s="11">
        <v>2</v>
      </c>
      <c r="B97" s="110" t="s">
        <v>123</v>
      </c>
      <c r="C97" s="63"/>
      <c r="D97" s="63" t="s">
        <v>30</v>
      </c>
      <c r="E97" s="63" t="s">
        <v>89</v>
      </c>
      <c r="F97" s="159">
        <v>1</v>
      </c>
      <c r="G97" s="63" t="s">
        <v>20</v>
      </c>
      <c r="H97" s="125"/>
      <c r="I97" s="126"/>
      <c r="J97" s="145">
        <f>H97*(1+I97)</f>
        <v>0</v>
      </c>
      <c r="K97" s="69">
        <f>F97*H97</f>
        <v>0</v>
      </c>
      <c r="L97" s="70">
        <f>(F97*H97)*(1+I97)</f>
        <v>0</v>
      </c>
      <c r="M97" s="70"/>
      <c r="N97" s="22"/>
    </row>
    <row r="98" spans="1:14" ht="24.95" customHeight="1" thickBot="1">
      <c r="A98" s="155">
        <v>3</v>
      </c>
      <c r="B98" s="110" t="s">
        <v>124</v>
      </c>
      <c r="C98" s="157"/>
      <c r="D98" s="63" t="s">
        <v>30</v>
      </c>
      <c r="E98" s="142" t="s">
        <v>89</v>
      </c>
      <c r="F98" s="159">
        <v>2</v>
      </c>
      <c r="G98" s="142" t="s">
        <v>20</v>
      </c>
      <c r="H98" s="125"/>
      <c r="I98" s="126"/>
      <c r="J98" s="127">
        <f>H98*(1+I98)</f>
        <v>0</v>
      </c>
      <c r="K98" s="151">
        <f>F98*H98</f>
        <v>0</v>
      </c>
      <c r="L98" s="152">
        <f>(F98*H98)*(1+I98)</f>
        <v>0</v>
      </c>
      <c r="M98" s="70"/>
      <c r="N98" s="22"/>
    </row>
    <row r="99" spans="1:14" ht="24.95" customHeight="1">
      <c r="A99" s="33"/>
      <c r="B99" s="34" t="s">
        <v>21</v>
      </c>
      <c r="C99" s="35"/>
      <c r="D99" s="33"/>
      <c r="E99" s="33"/>
      <c r="F99" s="36"/>
      <c r="G99" s="33"/>
      <c r="H99" s="37"/>
      <c r="I99" s="38"/>
      <c r="J99" s="39"/>
      <c r="K99" s="73">
        <f>SUM(K96:K98)</f>
        <v>0</v>
      </c>
      <c r="L99" s="117">
        <f>SUM(L96:L98)</f>
        <v>0</v>
      </c>
      <c r="M99" s="42"/>
    </row>
    <row r="100" spans="1:14" ht="15.75" customHeight="1" thickBot="1">
      <c r="A100" s="154"/>
      <c r="B100" s="212" t="s">
        <v>146</v>
      </c>
      <c r="C100" s="212"/>
      <c r="D100" s="212"/>
      <c r="E100" s="212"/>
      <c r="F100" s="212"/>
      <c r="G100" s="212"/>
      <c r="H100" s="212"/>
      <c r="I100" s="212"/>
      <c r="J100" s="212"/>
      <c r="K100" s="213"/>
      <c r="L100" s="213"/>
      <c r="M100" s="212"/>
      <c r="N100" s="212"/>
    </row>
    <row r="101" spans="1:14" ht="24.95" customHeight="1" thickBot="1">
      <c r="A101" s="155">
        <v>1</v>
      </c>
      <c r="B101" s="165" t="s">
        <v>125</v>
      </c>
      <c r="C101" s="166"/>
      <c r="D101" s="45" t="s">
        <v>30</v>
      </c>
      <c r="E101" s="45" t="s">
        <v>126</v>
      </c>
      <c r="F101" s="167">
        <v>7</v>
      </c>
      <c r="G101" s="45" t="s">
        <v>20</v>
      </c>
      <c r="H101" s="168"/>
      <c r="I101" s="169"/>
      <c r="J101" s="170">
        <f>H101*(1+I101)</f>
        <v>0</v>
      </c>
      <c r="K101" s="40">
        <f>F101*H101</f>
        <v>0</v>
      </c>
      <c r="L101" s="41">
        <f>(F101*H101)*(1+I101)</f>
        <v>0</v>
      </c>
      <c r="M101" s="42"/>
      <c r="N101" s="22"/>
    </row>
    <row r="102" spans="1:14" ht="15.75" customHeight="1" thickBot="1">
      <c r="A102" s="154"/>
      <c r="B102" s="212" t="s">
        <v>127</v>
      </c>
      <c r="C102" s="212"/>
      <c r="D102" s="212"/>
      <c r="E102" s="212"/>
      <c r="F102" s="212"/>
      <c r="G102" s="212"/>
      <c r="H102" s="212"/>
      <c r="I102" s="212"/>
      <c r="J102" s="212"/>
      <c r="K102" s="214"/>
      <c r="L102" s="214"/>
      <c r="M102" s="212"/>
      <c r="N102" s="212"/>
    </row>
    <row r="103" spans="1:14" ht="24.95" customHeight="1" thickBot="1">
      <c r="A103" s="11">
        <v>1</v>
      </c>
      <c r="B103" s="171" t="s">
        <v>128</v>
      </c>
      <c r="C103" s="172"/>
      <c r="D103" s="173" t="s">
        <v>30</v>
      </c>
      <c r="E103" s="45" t="s">
        <v>84</v>
      </c>
      <c r="F103" s="174">
        <v>4</v>
      </c>
      <c r="G103" s="166" t="s">
        <v>20</v>
      </c>
      <c r="H103" s="168"/>
      <c r="I103" s="169"/>
      <c r="J103" s="175">
        <f>H103*(1+I103)</f>
        <v>0</v>
      </c>
      <c r="K103" s="40">
        <f>F103*H103</f>
        <v>0</v>
      </c>
      <c r="L103" s="41">
        <f>(F103*H103)*(1+I103)</f>
        <v>0</v>
      </c>
      <c r="M103" s="42"/>
      <c r="N103" s="22"/>
    </row>
    <row r="104" spans="1:14" ht="15" customHeight="1">
      <c r="A104" s="154"/>
      <c r="B104" s="212" t="s">
        <v>129</v>
      </c>
      <c r="C104" s="212"/>
      <c r="D104" s="212"/>
      <c r="E104" s="212"/>
      <c r="F104" s="212"/>
      <c r="G104" s="212"/>
      <c r="H104" s="212"/>
      <c r="I104" s="212"/>
      <c r="J104" s="212"/>
      <c r="K104" s="215"/>
      <c r="L104" s="215"/>
      <c r="M104" s="212"/>
      <c r="N104" s="212"/>
    </row>
    <row r="105" spans="1:14" ht="24.95" customHeight="1">
      <c r="A105" s="147">
        <v>1</v>
      </c>
      <c r="B105" s="176" t="s">
        <v>130</v>
      </c>
      <c r="C105" s="14"/>
      <c r="D105" s="177" t="s">
        <v>70</v>
      </c>
      <c r="E105" s="54" t="s">
        <v>131</v>
      </c>
      <c r="F105" s="178">
        <v>2</v>
      </c>
      <c r="G105" s="177" t="s">
        <v>20</v>
      </c>
      <c r="H105" s="162"/>
      <c r="I105" s="163"/>
      <c r="J105" s="179">
        <f t="shared" ref="J105:J115" si="15">H105*(1+I105)</f>
        <v>0</v>
      </c>
      <c r="K105" s="180">
        <f t="shared" ref="K105:K115" si="16">F105*H105</f>
        <v>0</v>
      </c>
      <c r="L105" s="61">
        <f t="shared" ref="L105:L115" si="17">(F105*H105)*(1+I105)</f>
        <v>0</v>
      </c>
      <c r="M105" s="61"/>
      <c r="N105" s="22"/>
    </row>
    <row r="106" spans="1:14" ht="24.95" customHeight="1">
      <c r="A106" s="147">
        <v>2</v>
      </c>
      <c r="B106" s="181" t="s">
        <v>132</v>
      </c>
      <c r="C106" s="11"/>
      <c r="D106" s="123" t="s">
        <v>70</v>
      </c>
      <c r="E106" s="63" t="s">
        <v>33</v>
      </c>
      <c r="F106" s="158">
        <v>1</v>
      </c>
      <c r="G106" s="123" t="s">
        <v>20</v>
      </c>
      <c r="H106" s="125"/>
      <c r="I106" s="126"/>
      <c r="J106" s="127">
        <f t="shared" si="15"/>
        <v>0</v>
      </c>
      <c r="K106" s="182">
        <f t="shared" si="16"/>
        <v>0</v>
      </c>
      <c r="L106" s="70">
        <f t="shared" si="17"/>
        <v>0</v>
      </c>
      <c r="M106" s="70"/>
      <c r="N106" s="22"/>
    </row>
    <row r="107" spans="1:14" ht="24.95" customHeight="1">
      <c r="A107" s="147">
        <v>3</v>
      </c>
      <c r="B107" s="121" t="s">
        <v>133</v>
      </c>
      <c r="C107" s="147"/>
      <c r="D107" s="123" t="s">
        <v>70</v>
      </c>
      <c r="E107" s="63" t="s">
        <v>131</v>
      </c>
      <c r="F107" s="124">
        <v>2</v>
      </c>
      <c r="G107" s="123" t="s">
        <v>20</v>
      </c>
      <c r="H107" s="125"/>
      <c r="I107" s="126"/>
      <c r="J107" s="127">
        <f t="shared" si="15"/>
        <v>0</v>
      </c>
      <c r="K107" s="182">
        <f t="shared" si="16"/>
        <v>0</v>
      </c>
      <c r="L107" s="70">
        <f t="shared" si="17"/>
        <v>0</v>
      </c>
      <c r="M107" s="70"/>
      <c r="N107" s="22"/>
    </row>
    <row r="108" spans="1:14" ht="37.5" customHeight="1">
      <c r="A108" s="147">
        <v>4</v>
      </c>
      <c r="B108" s="23" t="s">
        <v>147</v>
      </c>
      <c r="C108" s="147"/>
      <c r="D108" s="123" t="s">
        <v>70</v>
      </c>
      <c r="E108" s="63" t="s">
        <v>131</v>
      </c>
      <c r="F108" s="124">
        <v>1</v>
      </c>
      <c r="G108" s="123" t="s">
        <v>20</v>
      </c>
      <c r="H108" s="125"/>
      <c r="I108" s="126"/>
      <c r="J108" s="127">
        <f t="shared" si="15"/>
        <v>0</v>
      </c>
      <c r="K108" s="182">
        <f t="shared" si="16"/>
        <v>0</v>
      </c>
      <c r="L108" s="70">
        <f t="shared" si="17"/>
        <v>0</v>
      </c>
      <c r="M108" s="70"/>
      <c r="N108" s="22"/>
    </row>
    <row r="109" spans="1:14" ht="27">
      <c r="A109" s="147">
        <v>5</v>
      </c>
      <c r="B109" s="121" t="s">
        <v>134</v>
      </c>
      <c r="C109" s="147"/>
      <c r="D109" s="123" t="s">
        <v>70</v>
      </c>
      <c r="E109" s="63" t="s">
        <v>131</v>
      </c>
      <c r="F109" s="124">
        <v>1</v>
      </c>
      <c r="G109" s="123" t="s">
        <v>20</v>
      </c>
      <c r="H109" s="125"/>
      <c r="I109" s="126"/>
      <c r="J109" s="127">
        <f t="shared" si="15"/>
        <v>0</v>
      </c>
      <c r="K109" s="182">
        <f t="shared" si="16"/>
        <v>0</v>
      </c>
      <c r="L109" s="70">
        <f t="shared" si="17"/>
        <v>0</v>
      </c>
      <c r="M109" s="70"/>
      <c r="N109" s="22"/>
    </row>
    <row r="110" spans="1:14" ht="27">
      <c r="A110" s="147">
        <v>6</v>
      </c>
      <c r="B110" s="121" t="s">
        <v>135</v>
      </c>
      <c r="C110" s="11"/>
      <c r="D110" s="123" t="s">
        <v>70</v>
      </c>
      <c r="E110" s="63" t="s">
        <v>131</v>
      </c>
      <c r="F110" s="124">
        <v>2</v>
      </c>
      <c r="G110" s="123" t="s">
        <v>20</v>
      </c>
      <c r="H110" s="125"/>
      <c r="I110" s="126"/>
      <c r="J110" s="127">
        <f t="shared" si="15"/>
        <v>0</v>
      </c>
      <c r="K110" s="182">
        <f t="shared" si="16"/>
        <v>0</v>
      </c>
      <c r="L110" s="70">
        <f t="shared" si="17"/>
        <v>0</v>
      </c>
      <c r="M110" s="70"/>
      <c r="N110" s="22"/>
    </row>
    <row r="111" spans="1:14" ht="27">
      <c r="A111" s="147">
        <v>7</v>
      </c>
      <c r="B111" s="121" t="s">
        <v>136</v>
      </c>
      <c r="C111" s="147"/>
      <c r="D111" s="123" t="s">
        <v>137</v>
      </c>
      <c r="E111" s="63" t="s">
        <v>50</v>
      </c>
      <c r="F111" s="124">
        <v>1</v>
      </c>
      <c r="G111" s="123" t="s">
        <v>20</v>
      </c>
      <c r="H111" s="125"/>
      <c r="I111" s="126"/>
      <c r="J111" s="127">
        <f t="shared" si="15"/>
        <v>0</v>
      </c>
      <c r="K111" s="182">
        <f t="shared" si="16"/>
        <v>0</v>
      </c>
      <c r="L111" s="70">
        <f t="shared" si="17"/>
        <v>0</v>
      </c>
      <c r="M111" s="70"/>
      <c r="N111" s="22"/>
    </row>
    <row r="112" spans="1:14" ht="27">
      <c r="A112" s="147">
        <v>8</v>
      </c>
      <c r="B112" s="121" t="s">
        <v>138</v>
      </c>
      <c r="C112" s="11"/>
      <c r="D112" s="123" t="s">
        <v>137</v>
      </c>
      <c r="E112" s="63" t="s">
        <v>50</v>
      </c>
      <c r="F112" s="124">
        <v>1</v>
      </c>
      <c r="G112" s="123" t="s">
        <v>20</v>
      </c>
      <c r="H112" s="125"/>
      <c r="I112" s="126"/>
      <c r="J112" s="127">
        <f t="shared" si="15"/>
        <v>0</v>
      </c>
      <c r="K112" s="182">
        <f t="shared" si="16"/>
        <v>0</v>
      </c>
      <c r="L112" s="70">
        <f t="shared" si="17"/>
        <v>0</v>
      </c>
      <c r="M112" s="70"/>
      <c r="N112" s="22"/>
    </row>
    <row r="113" spans="1:14" ht="24.95" customHeight="1">
      <c r="A113" s="147">
        <v>9</v>
      </c>
      <c r="B113" s="121" t="s">
        <v>139</v>
      </c>
      <c r="C113" s="147"/>
      <c r="D113" s="123" t="s">
        <v>137</v>
      </c>
      <c r="E113" s="63" t="s">
        <v>50</v>
      </c>
      <c r="F113" s="124">
        <v>1</v>
      </c>
      <c r="G113" s="123" t="s">
        <v>20</v>
      </c>
      <c r="H113" s="125"/>
      <c r="I113" s="126"/>
      <c r="J113" s="127">
        <f t="shared" si="15"/>
        <v>0</v>
      </c>
      <c r="K113" s="182">
        <f t="shared" si="16"/>
        <v>0</v>
      </c>
      <c r="L113" s="70">
        <f t="shared" si="17"/>
        <v>0</v>
      </c>
      <c r="M113" s="70"/>
      <c r="N113" s="22"/>
    </row>
    <row r="114" spans="1:14" ht="24.95" customHeight="1">
      <c r="A114" s="147">
        <v>10</v>
      </c>
      <c r="B114" s="183" t="s">
        <v>140</v>
      </c>
      <c r="C114" s="184"/>
      <c r="D114" s="185" t="s">
        <v>70</v>
      </c>
      <c r="E114" s="186" t="s">
        <v>131</v>
      </c>
      <c r="F114" s="187">
        <v>1</v>
      </c>
      <c r="G114" s="185" t="s">
        <v>20</v>
      </c>
      <c r="H114" s="188"/>
      <c r="I114" s="189"/>
      <c r="J114" s="190">
        <f t="shared" si="15"/>
        <v>0</v>
      </c>
      <c r="K114" s="191">
        <f t="shared" si="16"/>
        <v>0</v>
      </c>
      <c r="L114" s="146">
        <f t="shared" si="17"/>
        <v>0</v>
      </c>
      <c r="M114" s="146"/>
      <c r="N114" s="22"/>
    </row>
    <row r="115" spans="1:14" ht="33" customHeight="1" thickBot="1">
      <c r="A115" s="147">
        <v>11</v>
      </c>
      <c r="B115" s="121" t="s">
        <v>141</v>
      </c>
      <c r="C115" s="11"/>
      <c r="D115" s="123" t="s">
        <v>137</v>
      </c>
      <c r="E115" s="24" t="s">
        <v>16</v>
      </c>
      <c r="F115" s="158">
        <v>6</v>
      </c>
      <c r="G115" s="123" t="s">
        <v>20</v>
      </c>
      <c r="H115" s="125"/>
      <c r="I115" s="126"/>
      <c r="J115" s="192">
        <f t="shared" si="15"/>
        <v>0</v>
      </c>
      <c r="K115" s="193">
        <f t="shared" si="16"/>
        <v>0</v>
      </c>
      <c r="L115" s="146">
        <f t="shared" si="17"/>
        <v>0</v>
      </c>
      <c r="M115" s="70"/>
      <c r="N115" s="22"/>
    </row>
    <row r="116" spans="1:14" ht="24.95" customHeight="1">
      <c r="A116" s="33"/>
      <c r="B116" s="194" t="s">
        <v>21</v>
      </c>
      <c r="C116" s="35"/>
      <c r="D116" s="33"/>
      <c r="E116" s="33"/>
      <c r="F116" s="36"/>
      <c r="G116" s="33"/>
      <c r="H116" s="37"/>
      <c r="I116" s="38"/>
      <c r="J116" s="39"/>
      <c r="K116" s="73">
        <f>SUM(K105:K115)</f>
        <v>0</v>
      </c>
      <c r="L116" s="117">
        <f>SUM(L105:L115)</f>
        <v>0</v>
      </c>
      <c r="M116" s="42"/>
    </row>
    <row r="117" spans="1:14" ht="15.75" customHeight="1" thickBot="1">
      <c r="A117" s="33"/>
      <c r="B117" s="212" t="s">
        <v>142</v>
      </c>
      <c r="C117" s="212"/>
      <c r="D117" s="212"/>
      <c r="E117" s="212"/>
      <c r="F117" s="212"/>
      <c r="G117" s="212"/>
      <c r="H117" s="212"/>
      <c r="I117" s="212"/>
      <c r="J117" s="212"/>
      <c r="K117" s="212"/>
      <c r="L117" s="213"/>
      <c r="M117" s="212"/>
      <c r="N117" s="212"/>
    </row>
    <row r="118" spans="1:14" ht="27.75" thickBot="1">
      <c r="A118" s="147">
        <v>1</v>
      </c>
      <c r="B118" s="195" t="s">
        <v>143</v>
      </c>
      <c r="C118" s="172"/>
      <c r="D118" s="173" t="s">
        <v>30</v>
      </c>
      <c r="E118" s="45" t="s">
        <v>50</v>
      </c>
      <c r="F118" s="174">
        <v>15</v>
      </c>
      <c r="G118" s="173" t="s">
        <v>20</v>
      </c>
      <c r="H118" s="168"/>
      <c r="I118" s="169"/>
      <c r="J118" s="175">
        <f>H118*(1+I118)</f>
        <v>0</v>
      </c>
      <c r="K118" s="196">
        <f>F118*H118</f>
        <v>0</v>
      </c>
      <c r="L118" s="41">
        <f>(F118*H118)*(1+I118)</f>
        <v>0</v>
      </c>
      <c r="M118" s="42"/>
      <c r="N118" s="22"/>
    </row>
    <row r="119" spans="1:14" ht="15.75" customHeight="1" thickBot="1">
      <c r="A119" s="197"/>
      <c r="B119" s="212" t="s">
        <v>144</v>
      </c>
      <c r="C119" s="212"/>
      <c r="D119" s="212"/>
      <c r="E119" s="212"/>
      <c r="F119" s="212"/>
      <c r="G119" s="212"/>
      <c r="H119" s="212"/>
      <c r="I119" s="212"/>
      <c r="J119" s="212"/>
      <c r="K119" s="212"/>
      <c r="L119" s="214"/>
      <c r="M119" s="212"/>
      <c r="N119" s="212"/>
    </row>
    <row r="120" spans="1:14" ht="27.75" thickBot="1">
      <c r="A120" s="198">
        <v>1</v>
      </c>
      <c r="B120" s="199" t="s">
        <v>145</v>
      </c>
      <c r="C120" s="200"/>
      <c r="D120" s="201" t="s">
        <v>30</v>
      </c>
      <c r="E120" s="202" t="s">
        <v>50</v>
      </c>
      <c r="F120" s="203">
        <v>10</v>
      </c>
      <c r="G120" s="201" t="s">
        <v>20</v>
      </c>
      <c r="H120" s="204"/>
      <c r="I120" s="205"/>
      <c r="J120" s="206">
        <f>H120*(1+I120)</f>
        <v>0</v>
      </c>
      <c r="K120" s="207">
        <f>F120*H120</f>
        <v>0</v>
      </c>
      <c r="L120" s="208">
        <f>(F120*H120)*(1+I120)</f>
        <v>0</v>
      </c>
      <c r="M120" s="70"/>
      <c r="N120" s="22"/>
    </row>
    <row r="122" spans="1:14" ht="15" thickBot="1"/>
    <row r="123" spans="1:14" ht="39.75" customHeight="1" thickBot="1">
      <c r="A123" s="222" t="s">
        <v>148</v>
      </c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4"/>
    </row>
    <row r="124" spans="1:14" ht="8.25" customHeight="1">
      <c r="B124" s="211"/>
      <c r="C124" s="211"/>
      <c r="D124" s="211"/>
      <c r="E124" s="211"/>
      <c r="F124" s="211"/>
      <c r="G124" s="211"/>
      <c r="H124" s="211"/>
      <c r="I124" s="211"/>
      <c r="J124" s="211"/>
      <c r="K124" s="211"/>
      <c r="L124" s="211"/>
      <c r="M124" s="211"/>
    </row>
  </sheetData>
  <mergeCells count="21">
    <mergeCell ref="B66:N66"/>
    <mergeCell ref="B3:N3"/>
    <mergeCell ref="B7:N7"/>
    <mergeCell ref="B9:N9"/>
    <mergeCell ref="B14:N14"/>
    <mergeCell ref="B18:N18"/>
    <mergeCell ref="B23:N23"/>
    <mergeCell ref="B29:N29"/>
    <mergeCell ref="B35:N35"/>
    <mergeCell ref="B47:N47"/>
    <mergeCell ref="B53:N53"/>
    <mergeCell ref="B61:N61"/>
    <mergeCell ref="B117:N117"/>
    <mergeCell ref="B119:N119"/>
    <mergeCell ref="A123:N123"/>
    <mergeCell ref="B84:N84"/>
    <mergeCell ref="B89:N89"/>
    <mergeCell ref="B95:N95"/>
    <mergeCell ref="B100:N100"/>
    <mergeCell ref="B102:N102"/>
    <mergeCell ref="B104:N104"/>
  </mergeCells>
  <printOptions horizontalCentered="1"/>
  <pageMargins left="0.51181102362204722" right="0.31496062992125984" top="0.59055118110236227" bottom="0.31496062992125984" header="0.11811023622047245" footer="0.31496062992125984"/>
  <pageSetup paperSize="9" scale="70" orientation="landscape" r:id="rId1"/>
  <headerFooter>
    <oddHeader>&amp;Lsprawa 51/2023&amp;CFormularz cenowy&amp;R&amp;"Czcionka tekstu podstawowego,Pogrubiony"&amp;10ZAŁĄCZNIK NR 7 DO SWZ</oddHeader>
  </headerFooter>
  <rowBreaks count="4" manualBreakCount="4">
    <brk id="22" max="13" man="1"/>
    <brk id="46" max="13" man="1"/>
    <brk id="74" max="13" man="1"/>
    <brk id="99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DZP</vt:lpstr>
      <vt:lpstr>DZP!Obszar_wydruku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2023-05-04T10:28:18Z</cp:lastPrinted>
  <dcterms:created xsi:type="dcterms:W3CDTF">2023-04-28T07:17:18Z</dcterms:created>
  <dcterms:modified xsi:type="dcterms:W3CDTF">2023-05-04T10:28:23Z</dcterms:modified>
</cp:coreProperties>
</file>