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75" windowWidth="27720" windowHeight="12315"/>
  </bookViews>
  <sheets>
    <sheet name="Arkusz2" sheetId="1" r:id="rId1"/>
  </sheets>
  <calcPr calcId="145621"/>
</workbook>
</file>

<file path=xl/calcChain.xml><?xml version="1.0" encoding="utf-8"?>
<calcChain xmlns="http://schemas.openxmlformats.org/spreadsheetml/2006/main">
  <c r="G4" i="1" l="1"/>
  <c r="J4" i="1" s="1"/>
  <c r="J5" i="1" s="1"/>
  <c r="I4" i="1"/>
  <c r="I5" i="1" s="1"/>
  <c r="G9" i="1"/>
  <c r="J9" i="1" s="1"/>
  <c r="I9" i="1"/>
  <c r="G10" i="1"/>
  <c r="J10" i="1" s="1"/>
  <c r="I10" i="1"/>
  <c r="G11" i="1"/>
  <c r="J11" i="1" s="1"/>
  <c r="I11" i="1"/>
  <c r="G12" i="1"/>
  <c r="J12" i="1" s="1"/>
  <c r="I12" i="1"/>
  <c r="G13" i="1"/>
  <c r="J13" i="1" s="1"/>
  <c r="I13" i="1"/>
  <c r="G14" i="1"/>
  <c r="J14" i="1" s="1"/>
  <c r="I14" i="1"/>
  <c r="G15" i="1"/>
  <c r="J15" i="1" s="1"/>
  <c r="I15" i="1"/>
  <c r="G16" i="1"/>
  <c r="J16" i="1" s="1"/>
  <c r="I16" i="1"/>
  <c r="G17" i="1"/>
  <c r="J17" i="1" s="1"/>
  <c r="I17" i="1"/>
  <c r="G18" i="1"/>
  <c r="J18" i="1" s="1"/>
  <c r="I18" i="1"/>
  <c r="G19" i="1"/>
  <c r="J19" i="1" s="1"/>
  <c r="I19" i="1"/>
  <c r="G20" i="1"/>
  <c r="J20" i="1" s="1"/>
  <c r="I20" i="1"/>
  <c r="G21" i="1"/>
  <c r="J21" i="1" s="1"/>
  <c r="I21" i="1"/>
  <c r="G22" i="1"/>
  <c r="I22" i="1"/>
  <c r="J22" i="1"/>
  <c r="G23" i="1"/>
  <c r="I23" i="1"/>
  <c r="J23" i="1"/>
  <c r="G24" i="1"/>
  <c r="J24" i="1" s="1"/>
  <c r="I24" i="1"/>
  <c r="G29" i="1"/>
  <c r="J29" i="1" s="1"/>
  <c r="I29" i="1"/>
  <c r="G30" i="1"/>
  <c r="J30" i="1" s="1"/>
  <c r="I30" i="1"/>
  <c r="G31" i="1"/>
  <c r="J31" i="1" s="1"/>
  <c r="I31" i="1"/>
  <c r="G32" i="1"/>
  <c r="J32" i="1" s="1"/>
  <c r="I32" i="1"/>
  <c r="G33" i="1"/>
  <c r="J33" i="1" s="1"/>
  <c r="I33" i="1"/>
  <c r="G38" i="1"/>
  <c r="J38" i="1" s="1"/>
  <c r="I38" i="1"/>
  <c r="G39" i="1"/>
  <c r="J39" i="1" s="1"/>
  <c r="I39" i="1"/>
  <c r="G40" i="1"/>
  <c r="J40" i="1" s="1"/>
  <c r="I40" i="1"/>
  <c r="G41" i="1"/>
  <c r="J41" i="1" s="1"/>
  <c r="I41" i="1"/>
  <c r="G42" i="1"/>
  <c r="I42" i="1"/>
  <c r="J42" i="1"/>
  <c r="G47" i="1"/>
  <c r="J47" i="1" s="1"/>
  <c r="I47" i="1"/>
  <c r="G48" i="1"/>
  <c r="J48" i="1" s="1"/>
  <c r="I48" i="1"/>
  <c r="I51" i="1" s="1"/>
  <c r="G49" i="1"/>
  <c r="I49" i="1"/>
  <c r="J49" i="1"/>
  <c r="G50" i="1"/>
  <c r="J50" i="1" s="1"/>
  <c r="I50" i="1"/>
  <c r="G55" i="1"/>
  <c r="J55" i="1" s="1"/>
  <c r="I55" i="1"/>
  <c r="I57" i="1" s="1"/>
  <c r="G56" i="1"/>
  <c r="J56" i="1" s="1"/>
  <c r="I56" i="1"/>
  <c r="G61" i="1"/>
  <c r="J61" i="1" s="1"/>
  <c r="I61" i="1"/>
  <c r="G62" i="1"/>
  <c r="J62" i="1" s="1"/>
  <c r="I62" i="1"/>
  <c r="I63" i="1" s="1"/>
  <c r="G67" i="1"/>
  <c r="J67" i="1" s="1"/>
  <c r="I67" i="1"/>
  <c r="I69" i="1" s="1"/>
  <c r="G68" i="1"/>
  <c r="J68" i="1" s="1"/>
  <c r="I68" i="1"/>
  <c r="G73" i="1"/>
  <c r="J73" i="1" s="1"/>
  <c r="I73" i="1"/>
  <c r="G74" i="1"/>
  <c r="J74" i="1" s="1"/>
  <c r="I74" i="1"/>
  <c r="G75" i="1"/>
  <c r="J75" i="1" s="1"/>
  <c r="I75" i="1"/>
  <c r="G76" i="1"/>
  <c r="I76" i="1"/>
  <c r="J76" i="1"/>
  <c r="G77" i="1"/>
  <c r="J77" i="1" s="1"/>
  <c r="I77" i="1"/>
  <c r="G82" i="1"/>
  <c r="J82" i="1" s="1"/>
  <c r="I82" i="1"/>
  <c r="G83" i="1"/>
  <c r="I83" i="1"/>
  <c r="J83" i="1"/>
  <c r="G84" i="1"/>
  <c r="J84" i="1" s="1"/>
  <c r="I84" i="1"/>
  <c r="G85" i="1"/>
  <c r="J85" i="1" s="1"/>
  <c r="I85" i="1"/>
  <c r="G86" i="1"/>
  <c r="J86" i="1" s="1"/>
  <c r="I86" i="1"/>
  <c r="G87" i="1"/>
  <c r="J87" i="1" s="1"/>
  <c r="I87" i="1"/>
  <c r="G88" i="1"/>
  <c r="J88" i="1" s="1"/>
  <c r="I88" i="1"/>
  <c r="G89" i="1"/>
  <c r="J89" i="1" s="1"/>
  <c r="I89" i="1"/>
  <c r="G90" i="1"/>
  <c r="J90" i="1" s="1"/>
  <c r="I90" i="1"/>
  <c r="G95" i="1"/>
  <c r="J95" i="1" s="1"/>
  <c r="I95" i="1"/>
  <c r="I97" i="1" s="1"/>
  <c r="G96" i="1"/>
  <c r="J96" i="1" s="1"/>
  <c r="I96" i="1"/>
  <c r="G101" i="1"/>
  <c r="J101" i="1" s="1"/>
  <c r="I101" i="1"/>
  <c r="G102" i="1"/>
  <c r="I102" i="1"/>
  <c r="J102" i="1"/>
  <c r="G103" i="1"/>
  <c r="J103" i="1" s="1"/>
  <c r="I103" i="1"/>
  <c r="G108" i="1"/>
  <c r="J108" i="1" s="1"/>
  <c r="J110" i="1" s="1"/>
  <c r="I108" i="1"/>
  <c r="G109" i="1"/>
  <c r="I109" i="1"/>
  <c r="J109" i="1"/>
  <c r="G114" i="1"/>
  <c r="J114" i="1" s="1"/>
  <c r="I114" i="1"/>
  <c r="G115" i="1"/>
  <c r="J115" i="1" s="1"/>
  <c r="I115" i="1"/>
  <c r="G120" i="1"/>
  <c r="J120" i="1" s="1"/>
  <c r="I120" i="1"/>
  <c r="G121" i="1"/>
  <c r="J121" i="1" s="1"/>
  <c r="I121" i="1"/>
  <c r="I122" i="1" s="1"/>
  <c r="G127" i="1"/>
  <c r="I127" i="1"/>
  <c r="I129" i="1" s="1"/>
  <c r="J127" i="1"/>
  <c r="G128" i="1"/>
  <c r="I128" i="1"/>
  <c r="J128" i="1"/>
  <c r="G133" i="1"/>
  <c r="J133" i="1" s="1"/>
  <c r="J135" i="1" s="1"/>
  <c r="I133" i="1"/>
  <c r="G134" i="1"/>
  <c r="J134" i="1" s="1"/>
  <c r="I134" i="1"/>
  <c r="G139" i="1"/>
  <c r="J139" i="1" s="1"/>
  <c r="I139" i="1"/>
  <c r="G140" i="1"/>
  <c r="I140" i="1"/>
  <c r="J140" i="1"/>
  <c r="G141" i="1"/>
  <c r="J141" i="1" s="1"/>
  <c r="I141" i="1"/>
  <c r="I142" i="1"/>
  <c r="G146" i="1"/>
  <c r="J146" i="1" s="1"/>
  <c r="I146" i="1"/>
  <c r="G147" i="1"/>
  <c r="J147" i="1" s="1"/>
  <c r="I147" i="1"/>
  <c r="G148" i="1"/>
  <c r="J148" i="1" s="1"/>
  <c r="I148" i="1"/>
  <c r="G153" i="1"/>
  <c r="J153" i="1" s="1"/>
  <c r="J154" i="1" s="1"/>
  <c r="I153" i="1"/>
  <c r="I154" i="1"/>
  <c r="G158" i="1"/>
  <c r="I158" i="1"/>
  <c r="I159" i="1" s="1"/>
  <c r="J158" i="1"/>
  <c r="J159" i="1" s="1"/>
  <c r="G163" i="1"/>
  <c r="J163" i="1" s="1"/>
  <c r="J164" i="1" s="1"/>
  <c r="I163" i="1"/>
  <c r="I164" i="1" s="1"/>
  <c r="G168" i="1"/>
  <c r="J168" i="1" s="1"/>
  <c r="J169" i="1" s="1"/>
  <c r="I168" i="1"/>
  <c r="I169" i="1" s="1"/>
  <c r="G173" i="1"/>
  <c r="J173" i="1" s="1"/>
  <c r="J174" i="1" s="1"/>
  <c r="I173" i="1"/>
  <c r="I174" i="1"/>
  <c r="I178" i="1"/>
  <c r="I179" i="1" s="1"/>
  <c r="J178" i="1"/>
  <c r="J179" i="1" s="1"/>
  <c r="G183" i="1"/>
  <c r="J183" i="1" s="1"/>
  <c r="J184" i="1" s="1"/>
  <c r="I183" i="1"/>
  <c r="I184" i="1" s="1"/>
  <c r="G188" i="1"/>
  <c r="J188" i="1" s="1"/>
  <c r="J189" i="1" s="1"/>
  <c r="I188" i="1"/>
  <c r="I189" i="1" s="1"/>
  <c r="G193" i="1"/>
  <c r="J193" i="1" s="1"/>
  <c r="J194" i="1" s="1"/>
  <c r="I193" i="1"/>
  <c r="I194" i="1" s="1"/>
  <c r="G198" i="1"/>
  <c r="J198" i="1" s="1"/>
  <c r="J199" i="1" s="1"/>
  <c r="I198" i="1"/>
  <c r="I199" i="1"/>
  <c r="G203" i="1"/>
  <c r="J203" i="1" s="1"/>
  <c r="J204" i="1" s="1"/>
  <c r="I203" i="1"/>
  <c r="I204" i="1" s="1"/>
  <c r="G208" i="1"/>
  <c r="J208" i="1" s="1"/>
  <c r="J209" i="1" s="1"/>
  <c r="I208" i="1"/>
  <c r="I209" i="1" s="1"/>
  <c r="G213" i="1"/>
  <c r="J213" i="1" s="1"/>
  <c r="I213" i="1"/>
  <c r="G214" i="1"/>
  <c r="J214" i="1" s="1"/>
  <c r="I214" i="1"/>
  <c r="G219" i="1"/>
  <c r="J219" i="1" s="1"/>
  <c r="J220" i="1" s="1"/>
  <c r="I219" i="1"/>
  <c r="I220" i="1" s="1"/>
  <c r="G224" i="1"/>
  <c r="J224" i="1" s="1"/>
  <c r="J225" i="1" s="1"/>
  <c r="I224" i="1"/>
  <c r="I225" i="1" s="1"/>
  <c r="G229" i="1"/>
  <c r="J229" i="1" s="1"/>
  <c r="J230" i="1" s="1"/>
  <c r="I229" i="1"/>
  <c r="I230" i="1" s="1"/>
  <c r="G234" i="1"/>
  <c r="J234" i="1" s="1"/>
  <c r="J235" i="1" s="1"/>
  <c r="I234" i="1"/>
  <c r="I235" i="1" s="1"/>
  <c r="G239" i="1"/>
  <c r="J239" i="1" s="1"/>
  <c r="I239" i="1"/>
  <c r="G240" i="1"/>
  <c r="J240" i="1" s="1"/>
  <c r="I240" i="1"/>
  <c r="G245" i="1"/>
  <c r="J245" i="1" s="1"/>
  <c r="I245" i="1"/>
  <c r="G246" i="1"/>
  <c r="J246" i="1" s="1"/>
  <c r="I246" i="1"/>
  <c r="G251" i="1"/>
  <c r="J251" i="1" s="1"/>
  <c r="J252" i="1" s="1"/>
  <c r="I251" i="1"/>
  <c r="I252" i="1" s="1"/>
  <c r="G256" i="1"/>
  <c r="J256" i="1" s="1"/>
  <c r="J257" i="1" s="1"/>
  <c r="I256" i="1"/>
  <c r="I257" i="1" s="1"/>
  <c r="G261" i="1"/>
  <c r="J261" i="1" s="1"/>
  <c r="J262" i="1" s="1"/>
  <c r="I261" i="1"/>
  <c r="I262" i="1" s="1"/>
  <c r="G266" i="1"/>
  <c r="J266" i="1" s="1"/>
  <c r="J267" i="1" s="1"/>
  <c r="I266" i="1"/>
  <c r="I267" i="1" s="1"/>
  <c r="G271" i="1"/>
  <c r="J271" i="1" s="1"/>
  <c r="J272" i="1" s="1"/>
  <c r="I271" i="1"/>
  <c r="I272" i="1" s="1"/>
  <c r="G276" i="1"/>
  <c r="J276" i="1" s="1"/>
  <c r="J277" i="1" s="1"/>
  <c r="I276" i="1"/>
  <c r="I277" i="1" s="1"/>
  <c r="G281" i="1"/>
  <c r="I281" i="1"/>
  <c r="I282" i="1" s="1"/>
  <c r="J281" i="1"/>
  <c r="J282" i="1" s="1"/>
  <c r="G286" i="1"/>
  <c r="I286" i="1"/>
  <c r="I287" i="1" s="1"/>
  <c r="J286" i="1"/>
  <c r="J287" i="1" s="1"/>
  <c r="G292" i="1"/>
  <c r="J292" i="1" s="1"/>
  <c r="I292" i="1"/>
  <c r="G293" i="1"/>
  <c r="I293" i="1"/>
  <c r="J293" i="1"/>
  <c r="G294" i="1"/>
  <c r="I294" i="1"/>
  <c r="J294" i="1"/>
  <c r="G295" i="1"/>
  <c r="J295" i="1" s="1"/>
  <c r="I295" i="1"/>
  <c r="G296" i="1"/>
  <c r="J296" i="1" s="1"/>
  <c r="I296" i="1"/>
  <c r="G297" i="1"/>
  <c r="J297" i="1" s="1"/>
  <c r="I297" i="1"/>
  <c r="G298" i="1"/>
  <c r="J298" i="1" s="1"/>
  <c r="I298" i="1"/>
  <c r="I303" i="1"/>
  <c r="I304" i="1" s="1"/>
  <c r="J303" i="1"/>
  <c r="J304" i="1" s="1"/>
  <c r="G309" i="1"/>
  <c r="I309" i="1"/>
  <c r="I310" i="1" s="1"/>
  <c r="J309" i="1"/>
  <c r="J310" i="1" s="1"/>
  <c r="F314" i="1"/>
  <c r="I25" i="1" l="1"/>
  <c r="J247" i="1"/>
  <c r="I241" i="1"/>
  <c r="I299" i="1"/>
  <c r="I215" i="1"/>
  <c r="I135" i="1"/>
  <c r="J122" i="1"/>
  <c r="I34" i="1"/>
  <c r="J241" i="1"/>
  <c r="I149" i="1"/>
  <c r="I116" i="1"/>
  <c r="I104" i="1"/>
  <c r="J97" i="1"/>
  <c r="I78" i="1"/>
  <c r="J215" i="1"/>
  <c r="J142" i="1"/>
  <c r="I43" i="1"/>
  <c r="I247" i="1"/>
  <c r="J129" i="1"/>
  <c r="I110" i="1"/>
  <c r="I91" i="1"/>
  <c r="J63" i="1"/>
  <c r="J149" i="1"/>
  <c r="J116" i="1"/>
  <c r="J104" i="1"/>
  <c r="J299" i="1"/>
  <c r="J78" i="1"/>
  <c r="J91" i="1"/>
  <c r="J51" i="1"/>
  <c r="J34" i="1"/>
  <c r="J69" i="1"/>
  <c r="J57" i="1"/>
  <c r="J43" i="1"/>
  <c r="J25" i="1"/>
</calcChain>
</file>

<file path=xl/sharedStrings.xml><?xml version="1.0" encoding="utf-8"?>
<sst xmlns="http://schemas.openxmlformats.org/spreadsheetml/2006/main" count="1070" uniqueCount="337">
  <si>
    <t>062669</t>
  </si>
  <si>
    <t>TE 563</t>
  </si>
  <si>
    <t>TREPAN CZASZKI</t>
  </si>
  <si>
    <t>064513</t>
  </si>
  <si>
    <t>TE 562</t>
  </si>
  <si>
    <t>050480</t>
  </si>
  <si>
    <t>061693</t>
  </si>
  <si>
    <t>062242</t>
  </si>
  <si>
    <t>trepan czaszki TE563</t>
  </si>
  <si>
    <t>061615</t>
  </si>
  <si>
    <t>trepan czaszkin GB302R</t>
  </si>
  <si>
    <t>050361</t>
  </si>
  <si>
    <t xml:space="preserve">trepan czaszki </t>
  </si>
  <si>
    <t>063019</t>
  </si>
  <si>
    <t>trepan czaszki GB302R</t>
  </si>
  <si>
    <t>062968</t>
  </si>
  <si>
    <t>062807</t>
  </si>
  <si>
    <t xml:space="preserve">TE 562 </t>
  </si>
  <si>
    <t>062210</t>
  </si>
  <si>
    <t>trepan czaszki TE562</t>
  </si>
  <si>
    <t>053561</t>
  </si>
  <si>
    <t xml:space="preserve">GB 302 R </t>
  </si>
  <si>
    <t>063668</t>
  </si>
  <si>
    <t>TREPAN CZASZKI TE563</t>
  </si>
  <si>
    <t>063114</t>
  </si>
  <si>
    <t xml:space="preserve">trepan czaszkin GB302R 9/12 mm z końcówką HUDSON </t>
  </si>
  <si>
    <t>062168</t>
  </si>
  <si>
    <t>063099</t>
  </si>
  <si>
    <t>063650</t>
  </si>
  <si>
    <t>064681</t>
  </si>
  <si>
    <t>Trepan 9x12</t>
  </si>
  <si>
    <t>048201</t>
  </si>
  <si>
    <t>GB 304 R</t>
  </si>
  <si>
    <t>063084</t>
  </si>
  <si>
    <t>049703</t>
  </si>
  <si>
    <t>062272</t>
  </si>
  <si>
    <t>051520</t>
  </si>
  <si>
    <t>0644150</t>
  </si>
  <si>
    <t>051085</t>
  </si>
  <si>
    <t xml:space="preserve">trepan czaszkin GB304R 12/15 mm z końcówką HUDSON </t>
  </si>
  <si>
    <t>063118</t>
  </si>
  <si>
    <t>049198</t>
  </si>
  <si>
    <t>trepan czaszki</t>
  </si>
  <si>
    <t>062283</t>
  </si>
  <si>
    <t>051076</t>
  </si>
  <si>
    <t>063115</t>
  </si>
  <si>
    <t>047982</t>
  </si>
  <si>
    <t>Perforator kości czaszki</t>
  </si>
  <si>
    <t>060671</t>
  </si>
  <si>
    <t>Trepan czaszki GB302R</t>
  </si>
  <si>
    <t>051077</t>
  </si>
  <si>
    <t>063121</t>
  </si>
  <si>
    <t>051101</t>
  </si>
  <si>
    <t>063124</t>
  </si>
  <si>
    <t>051098</t>
  </si>
  <si>
    <t>063082</t>
  </si>
  <si>
    <t xml:space="preserve">TE 561 </t>
  </si>
  <si>
    <t xml:space="preserve"> 036808</t>
  </si>
  <si>
    <t>trepan czaszki GB 300R</t>
  </si>
  <si>
    <t>049393</t>
  </si>
  <si>
    <t>050368</t>
  </si>
  <si>
    <t>trepan czaszki  GB304R, TE563 12/15MMTE</t>
  </si>
  <si>
    <t>051097</t>
  </si>
  <si>
    <t xml:space="preserve">Numer seryjny </t>
  </si>
  <si>
    <t xml:space="preserve">Numer katalogowy </t>
  </si>
  <si>
    <t>Nazwa</t>
  </si>
  <si>
    <t>Lp.</t>
  </si>
  <si>
    <t xml:space="preserve">Wykaz trepanów </t>
  </si>
  <si>
    <t>-</t>
  </si>
  <si>
    <t xml:space="preserve">koszt regeneracji trepanu </t>
  </si>
  <si>
    <t xml:space="preserve">Cena brutto </t>
  </si>
  <si>
    <t>VAT</t>
  </si>
  <si>
    <t xml:space="preserve">Cena netto </t>
  </si>
  <si>
    <t>Lp</t>
  </si>
  <si>
    <t xml:space="preserve">Zadanie 50. Naprawy trepanów czaszki </t>
  </si>
  <si>
    <t>Wartość oferty:</t>
  </si>
  <si>
    <t>2/rok</t>
  </si>
  <si>
    <t>343338</t>
  </si>
  <si>
    <t>ANALIZATOR PARAMETRÓW KRYTYCZNYCH KRWI iSTAT ABBOTT</t>
  </si>
  <si>
    <t>Wartość brutto 
4 aktualizacji</t>
  </si>
  <si>
    <t>Wartość  netto
 4 aktualizacji</t>
  </si>
  <si>
    <t>Częstotliwość przeglądu</t>
  </si>
  <si>
    <t>Cena 1 aktualizacji  brutto</t>
  </si>
  <si>
    <t>Cena 1 aktualizacji netto</t>
  </si>
  <si>
    <t>Rok produkcji</t>
  </si>
  <si>
    <t>Nr fabryczny</t>
  </si>
  <si>
    <t>Zadanie 49. Aktualizacja oprogramowania analizatora parametrów krytycznych krwi ISTAT ABBOTT</t>
  </si>
  <si>
    <t>1/rok</t>
  </si>
  <si>
    <t>GL16905F30</t>
  </si>
  <si>
    <t>LASER OKULISTYCZNY OCULIGHT GL IRIDEX</t>
  </si>
  <si>
    <t>Wartość brutto 
2 przeglądów</t>
  </si>
  <si>
    <t>Wartość  netto
 2 przeglądów</t>
  </si>
  <si>
    <t>Cena 1 przeglądu brutto</t>
  </si>
  <si>
    <t>Cena 1 przeglądu netto</t>
  </si>
  <si>
    <t>Zadanie 48. Przeglądy Lasera okulistycznego OCULIGHT GL IRIDEX</t>
  </si>
  <si>
    <t>149305</t>
  </si>
  <si>
    <t>POMPA INFUZYJNA STRZYKAWKOWA SP-12 SPRO-N/MON</t>
  </si>
  <si>
    <t>148805</t>
  </si>
  <si>
    <t>POMPA INFUZYJNA STRZYKAWKOWA SP-12 SPRO-N</t>
  </si>
  <si>
    <t>147905</t>
  </si>
  <si>
    <t>148905</t>
  </si>
  <si>
    <t>148005</t>
  </si>
  <si>
    <t>134605</t>
  </si>
  <si>
    <t>149005</t>
  </si>
  <si>
    <t>Zadanie 47.  Przeglądy pomp infuzyjnych strzykawkowych SP-12 SPRO-N</t>
  </si>
  <si>
    <t>03</t>
  </si>
  <si>
    <t>KRIOKOMORA  Alaska  AL01- REHABILITACJA</t>
  </si>
  <si>
    <t xml:space="preserve">Wartość brutto 4 przeglądów  
</t>
  </si>
  <si>
    <t xml:space="preserve">Wartość  netto 4 przeglądów 
</t>
  </si>
  <si>
    <t>Zadanie 46.Przeglądy kriokomory ALASKA AL01</t>
  </si>
  <si>
    <t>1111319339</t>
  </si>
  <si>
    <t>NÓŻ HARMONICZNY GEN11</t>
  </si>
  <si>
    <t>Zadanie 45. Przeglądy noża harmonicznego GEN11 (ze sprzętem zastepczym)</t>
  </si>
  <si>
    <t>1/3 lata</t>
  </si>
  <si>
    <t>01694</t>
  </si>
  <si>
    <t>NÓŻ ULTRADŹWIĘKOWY PIEZOMED SA-320</t>
  </si>
  <si>
    <t xml:space="preserve">Wartość brutto 
</t>
  </si>
  <si>
    <t xml:space="preserve">Wartość  netto
 </t>
  </si>
  <si>
    <t xml:space="preserve">Zadanie 44. Przeglądy noża ultradźwiękowego PIEZOMED SA-320 </t>
  </si>
  <si>
    <t>AUTOREFRAKTOMETR Z FUNKCJĄ TONOMETRU BEZKONTAKTOWEGO TONOREF II NIDEK</t>
  </si>
  <si>
    <t>Zadanie 43. Przeglądy autorefraktometru z funkcją tonometru bezdotykowego TONOREF II NIDEK</t>
  </si>
  <si>
    <t>41166</t>
  </si>
  <si>
    <t>Aparat EMG - Keypoint Focus (g. 1065) /MON</t>
  </si>
  <si>
    <t xml:space="preserve">Zadanie 42. Przeglądy aparatu EMG Keypint Focus </t>
  </si>
  <si>
    <t>F2M0800019</t>
  </si>
  <si>
    <t>KARDIOTOKOGRAM BTL FC</t>
  </si>
  <si>
    <t xml:space="preserve">Zadanie 41. Przeglądy kardiotokogramu BTL FC </t>
  </si>
  <si>
    <t>76110</t>
  </si>
  <si>
    <t>KABINA Z PROMIENNIKAMI EMITUJĄCYMI UVB/UVA WALDMANN UV 7002</t>
  </si>
  <si>
    <t>Zadanie 40. Przeglądy kabiny z promiennikami emitującymi UVB/UVA WALDMANN UV 7002</t>
  </si>
  <si>
    <t>1598936</t>
  </si>
  <si>
    <t>CYFROWY SYSTEM DO DRENAŻU KLATKI PIERSIOWEJ THOPAZ</t>
  </si>
  <si>
    <t>Zadanie 39. Przeglądy cyfrowego systemu do drenazu klatki piersiowej THOPAZ</t>
  </si>
  <si>
    <t>2304629</t>
  </si>
  <si>
    <t>MAMMOTOM SCM23</t>
  </si>
  <si>
    <t>121566506</t>
  </si>
  <si>
    <t xml:space="preserve">DETEKTOR PROMIENIOWANIA GAMMA NEOPROBE 2300 NPCU23 </t>
  </si>
  <si>
    <t>Zadanie 38. Przeglądy detektora promieniowania gamma NEOPROBE 2300 NPCU23 oraz mammotomu SCM23</t>
  </si>
  <si>
    <t>E0900422</t>
  </si>
  <si>
    <t>KARDIOMONITOR CARDIO 9000 STANDARD</t>
  </si>
  <si>
    <t>E0900251</t>
  </si>
  <si>
    <t>Zadanie 37. Przeglądy kardiomonitorów Cardio 9000 STANDARD</t>
  </si>
  <si>
    <t>2103EM0A1341 / 159741221</t>
  </si>
  <si>
    <t>Myjnia dezynfektor Miele PWD 8545 SAD</t>
  </si>
  <si>
    <t>Zadanie 36. Przeglądy myjni-dezynfekatora typ PWD 82545 SAD</t>
  </si>
  <si>
    <t>9975437700006</t>
  </si>
  <si>
    <t>URZĄDZENIE DO KONTROLOWANEJ HIPOTERMII CRITICOOL</t>
  </si>
  <si>
    <t>Zadanie 35. Przeglądy urzadzenia do kontrolowanej hipotermii CRITICOOL</t>
  </si>
  <si>
    <t>4222-8001</t>
  </si>
  <si>
    <t>NYKTOMETR MESOTEST II</t>
  </si>
  <si>
    <t>Zadanie 34. Przeglądy nyktometru MESOTEST II</t>
  </si>
  <si>
    <t>90430517</t>
  </si>
  <si>
    <t>MOBILNY APARAT DO PROWADZENIA OKSYGENACJI (ECMO) ROTAFLOW + HU35</t>
  </si>
  <si>
    <t>Zadanie 33. Przeglądy mobilnego aparatu do prowadzenia oksygenacji (ECMO) ROTAFLOW + HU35</t>
  </si>
  <si>
    <t>A-3499</t>
  </si>
  <si>
    <t>DIATERMIA CHIRURGICZNA STORZ AUTOCON 200</t>
  </si>
  <si>
    <t>40103950</t>
  </si>
  <si>
    <t>DIATERMIA AUTOCON III 400 /MON</t>
  </si>
  <si>
    <t>Zadanie 32. Przeglądy diatermii AUTOCON III 400</t>
  </si>
  <si>
    <t>6030745WX0</t>
  </si>
  <si>
    <t>APARAT DO ECHOKARDIOGRAFII ULTRASONOGRAFICZNEJ VIVID IQ</t>
  </si>
  <si>
    <t xml:space="preserve">Zadanie 31. Przeglądy aparatu do echokardiografii ultrasonograficznej VIVID IQ </t>
  </si>
  <si>
    <t>CG1396</t>
  </si>
  <si>
    <t>LITOTRYPTER SHOCKPULSE / MON</t>
  </si>
  <si>
    <t xml:space="preserve">Zadanie 30. Przeglądy Litotryptera shockpulse </t>
  </si>
  <si>
    <t>9B47890</t>
  </si>
  <si>
    <t>SYSTEM DO ANALIZY METODĄ FISH / MON</t>
  </si>
  <si>
    <t xml:space="preserve">Zadanie 29. Przeglądy systemu do analizy metodą FISH </t>
  </si>
  <si>
    <t>0997733</t>
  </si>
  <si>
    <t>Aparat do ABR (słuchowe potencjały wywołane) ECLIPSE, EP25 /MON</t>
  </si>
  <si>
    <t>Zadanie 28. Przeglądy aparatu do ABR ECLIPSE, EP25</t>
  </si>
  <si>
    <t>2130639</t>
  </si>
  <si>
    <t>SYSTEM NAWIGACJI OPERACJI FUSION COMPACT / MON</t>
  </si>
  <si>
    <t xml:space="preserve">Zadanie 27. Przeglądy systemu nawigacji operacji FUSION COMPACT </t>
  </si>
  <si>
    <t>0350-0810-0491</t>
  </si>
  <si>
    <t>ULTRASONOGRAF OKULISTYCZNY A-SCAN PACSCAN 300 - BIOMETR</t>
  </si>
  <si>
    <t>Zadanie 26. Przeglądy ultrasonografu okulistycznego A-SCAN PACSCAN 300 - BIOMETR</t>
  </si>
  <si>
    <t>1068724</t>
  </si>
  <si>
    <t>APARAT DO MONITOROWANIA NWM I DIAGNOSTYKI ZABURZEŃ ODDYCHANIA W CZASIE SNU</t>
  </si>
  <si>
    <t>Zadanie 25. Przeglądy aparatu do monitorowania NWM i diagnostyki zaburzeń oddychania w czasie snu</t>
  </si>
  <si>
    <t>GA19-V3401</t>
  </si>
  <si>
    <t>LASER CHIRURGICZNY VELAS PRO-30B15D / MON</t>
  </si>
  <si>
    <t>Zadanie 24. Przeglądy lasera chirurgicznego VELAS PRO-30B15D</t>
  </si>
  <si>
    <t>GB-08028711</t>
  </si>
  <si>
    <t>RESPIRATOR MINDRAY SV300</t>
  </si>
  <si>
    <t>Zadanie 23.  Przeglądy respiratora MINDRAY SV300</t>
  </si>
  <si>
    <t>1905018</t>
  </si>
  <si>
    <t>ELEKTROKARDIOGRAF LUMED EUROECG z wózkiem</t>
  </si>
  <si>
    <t>Zadanie 22. Przeglądy elektrokardiografu LUMED EUROECG z wózkiem</t>
  </si>
  <si>
    <t>2702</t>
  </si>
  <si>
    <t>ELEKTROKARDIOGRAF ASCARD GREEN v.06.101</t>
  </si>
  <si>
    <t>Zadanie 21. Przeglądy elektrokardiografu ascard green v.06.101</t>
  </si>
  <si>
    <t>1807CE1043</t>
  </si>
  <si>
    <t>INSUFLATOR PG150</t>
  </si>
  <si>
    <t>Zadanie 20. Przegląd techniczny insuflatora PG150</t>
  </si>
  <si>
    <t>3898 3397-4.2</t>
  </si>
  <si>
    <t>APARAT DO BADAŃ SŁUCHOWYCH POTENCJAŁOW WYWOŁANYCH SMART EP ARRS OAE</t>
  </si>
  <si>
    <t>1924002</t>
  </si>
  <si>
    <t>STYMULATOR KALORYCZNY WODNY ENTHERMO 304T</t>
  </si>
  <si>
    <t>1522</t>
  </si>
  <si>
    <t>APARAT VNG</t>
  </si>
  <si>
    <t>Zadanie 19. Przeglądy aparatu VNG, symulatora kalorycznego wodnego ENTHERMO 304T oraz aparatu do badań słuchowych potencjałów wywołanych SMART EP ARRS OAE</t>
  </si>
  <si>
    <t>20182020</t>
  </si>
  <si>
    <t>MONITOR DIAGNOSTYCZNY RTG</t>
  </si>
  <si>
    <t>20182018</t>
  </si>
  <si>
    <t>20182019</t>
  </si>
  <si>
    <t>Zadanie 18. Przeglądy monitorów diagnostycznych RTG</t>
  </si>
  <si>
    <t>CSCS3020ER</t>
  </si>
  <si>
    <t>APARAT DO KRIOCHIRURGII CRYO-S CLASSIC /MON</t>
  </si>
  <si>
    <t>CSEA409KO</t>
  </si>
  <si>
    <t>APARAT DO KRIOCHIRURGII CRYO-S ELECTRIC II</t>
  </si>
  <si>
    <t>Zadanie 17. Przeglądy  aparatu  do kriochirurgii CRYO-S ELECTRIC II i aparatu do kriochirurgii CRYO-S CALSSIC</t>
  </si>
  <si>
    <t>13123046/824/13/1-034</t>
  </si>
  <si>
    <t>GŁOWICA POMIAROWA GDX-70/C2H4O</t>
  </si>
  <si>
    <t>13123045/824/13/1-03</t>
  </si>
  <si>
    <t>Wartość brutto 
4 przeglądów</t>
  </si>
  <si>
    <t>Wartość  netto
 4 przeglądów</t>
  </si>
  <si>
    <t xml:space="preserve">Zadanie 16. Przeglądy głowic pomiarowych GDX-70/C2H4O (ze sprzetem zastępczym) </t>
  </si>
  <si>
    <t>2000032332/2000024416</t>
  </si>
  <si>
    <t xml:space="preserve">KAPNOMETR RADICAL7 z ROOT z moduł ISA/Nomoline MASIMO </t>
  </si>
  <si>
    <t>2000032960/2000024428</t>
  </si>
  <si>
    <t xml:space="preserve">Zadanie 15. Przeglądy kapnometrów RADICAL7 z ROOT z modułem ISA/Nomoline MASIMO </t>
  </si>
  <si>
    <t>4260204589/4470198116</t>
  </si>
  <si>
    <t>DIATERMIA ELEKTROCHIRURGICZNA BECHTOLD ELTRON 80 Z ODSYSACZEM DYMU ELTRON SE Z WÓZKIEM</t>
  </si>
  <si>
    <t>1760084058/2010</t>
  </si>
  <si>
    <t>DIATERMIA CHIRURGICZNA BECHTOLD ELTRON 80</t>
  </si>
  <si>
    <t xml:space="preserve">Zadanie 14. Przeglądy techniczne Diatermii chirurgicznej Bechtold ELTRON 80 i diatermii chirurgicznej Bechtold ELTRON 80 z odsysaczem dymu ELTRON SE z wózkiem </t>
  </si>
  <si>
    <t>20000706</t>
  </si>
  <si>
    <t>APARAT DO IZOLACJI MAGNETYCZNEJ MATERIAŁU GENETYCZNEGO MAXWELL RSC48/PMT / MON</t>
  </si>
  <si>
    <t>20000676</t>
  </si>
  <si>
    <t>Aparat do aut. izolacji magnetycznej mat. gen. Maxwell RSC 48 / MON</t>
  </si>
  <si>
    <t>Zadnaie 13. Przeglądy aparatu do izolacji magnetycznej materiału genetycznego Maxwell RSC 48</t>
  </si>
  <si>
    <t>EZ-96022250</t>
  </si>
  <si>
    <t>DEFIBRYLATOR Z KARDIOWERSJĄ I POMIAREM SATURACJI BENEHEART D3 / MON</t>
  </si>
  <si>
    <t>EZ-96022251</t>
  </si>
  <si>
    <t>EZ-97022804</t>
  </si>
  <si>
    <t>DEFIBRYLATOR Z KARDIOWERSJĄ BENEHEART D3 / MON</t>
  </si>
  <si>
    <t>Zadanie 12. Przeglądy Defibrylatora z kardiowersją BENEHEART D3 i defibrylatorów z kardiowersją i pomiarem saturacji BENEHEART D3</t>
  </si>
  <si>
    <t>4176218001</t>
  </si>
  <si>
    <t>SYSTEM NEURONAWIGACJI BrainLab</t>
  </si>
  <si>
    <t xml:space="preserve">SYSTEM NEURONAWIGACJI Brainlab z wyposażeniem </t>
  </si>
  <si>
    <t xml:space="preserve">Zadanie 11. Przeglądy systemów neuronawigacji BRAINLAB </t>
  </si>
  <si>
    <t>SS30-0282-1907</t>
  </si>
  <si>
    <t>BARWIARKA AUTOMATYCZNA SS30 / MON</t>
  </si>
  <si>
    <t>GT6349H1908</t>
  </si>
  <si>
    <t>BARWIARKA AUTOMATYCZNA GEMINI AS / MON</t>
  </si>
  <si>
    <t>ET64071908</t>
  </si>
  <si>
    <t>PROCESOR PRÓŻNIOWY EXCELSIOR AS / MON</t>
  </si>
  <si>
    <t>ET64041908</t>
  </si>
  <si>
    <t>EC503-0146-1905</t>
  </si>
  <si>
    <t>ZATAPIARKA EC500-3 Płyta grzewcza / MON</t>
  </si>
  <si>
    <t>EC502-0147-1905</t>
  </si>
  <si>
    <t>ZATAPIARKA EC500-2 Moduł zatapiający / MON</t>
  </si>
  <si>
    <t>EC501-0155-1905</t>
  </si>
  <si>
    <t>ZATAPIARKA EC500-1 Płyta chłodząca / MON</t>
  </si>
  <si>
    <t>CV61311908</t>
  </si>
  <si>
    <t>ZAKLEJARKA PÓŁAUTOMATYCZNA CLEARVUE / MON</t>
  </si>
  <si>
    <t>CV61301908</t>
  </si>
  <si>
    <t>Zadanie 10. Przeglądy zaklejarek półautomatycznych CLEARVUE, zatapiarki EC500 z płytą chłodzącą, modułem zatapiającym i płytą grzewczą, oraz procesorów próżniowych EXCELSIOR</t>
  </si>
  <si>
    <t>5000-0383928</t>
  </si>
  <si>
    <t>APARAT COMBI BTL 5818 SLM</t>
  </si>
  <si>
    <t>044-b00450</t>
  </si>
  <si>
    <t>FALA UDERZENIOWA BTL-6000 SWT TOPLINE</t>
  </si>
  <si>
    <t>058S0B017072</t>
  </si>
  <si>
    <t>APARAT DO ELEKTROTERAPII BTL 4625 SMART</t>
  </si>
  <si>
    <t>058S0B017078</t>
  </si>
  <si>
    <t>058P0B013460</t>
  </si>
  <si>
    <t>APARAT DO ELEKTROTERAPII BTL 4625 PREMIUN</t>
  </si>
  <si>
    <t>Zadanie 9. Przeglądy aparatów do elektroterapii BTL 4625 SMART</t>
  </si>
  <si>
    <t>AUTOREFRAKTOKERATOMETR RK-F1 FIRMY CANON</t>
  </si>
  <si>
    <t>1580</t>
  </si>
  <si>
    <t>SYNOPTOFOR 2001 CLEMENT-CLARK</t>
  </si>
  <si>
    <t>Zadanie 8. Przeglądy: Synoptoforu 2001 CLEMENT-CLARK i autorefraktometru RK-F1 FIRMY CANON</t>
  </si>
  <si>
    <t>APARAT DO KRIOTERAPII NR-2</t>
  </si>
  <si>
    <t>392.01.97</t>
  </si>
  <si>
    <t>URZĄDZENIE AK-1 DO KRIOCHIRURGII ŻYLAKÓW NÓG</t>
  </si>
  <si>
    <t>Zadanie 7. Przeglądy urządzenia AK-1 do kriochirurgii żylaków nóg i aparatu do krioterapii nr-2</t>
  </si>
  <si>
    <t>CS 1592 FB</t>
  </si>
  <si>
    <t>APARAT DO KRIOCHIRURGII CRYO-S</t>
  </si>
  <si>
    <t>CS1487KA</t>
  </si>
  <si>
    <t>Zadanie 6. Przeglądy aparatów do kriochirurgii CRYO-S</t>
  </si>
  <si>
    <t>820374</t>
  </si>
  <si>
    <t>STERYLIZATOR GAZOWY 5XL</t>
  </si>
  <si>
    <t>820312</t>
  </si>
  <si>
    <t>STERYLIZATOR GAZOWY EO 5XL Z WYPOSAŻENIEM</t>
  </si>
  <si>
    <t>150300</t>
  </si>
  <si>
    <t>AERATOR XL</t>
  </si>
  <si>
    <t>170148</t>
  </si>
  <si>
    <t>ABATOR 50AE</t>
  </si>
  <si>
    <t>Zadanie 5. Przeglądy: ABATORA 50AE, AERATORA XL, sterylizatora gazowego EO z wyposażeniem i sterylizatora gazowego 5XL</t>
  </si>
  <si>
    <t>G3LK50027</t>
  </si>
  <si>
    <t>KARDIOMONITOR TRANSPORTOWY GENERAL MIDITECH G3H</t>
  </si>
  <si>
    <t>G3DM10183</t>
  </si>
  <si>
    <t>KARDIOMONITOR TRANSPORTOWY GENERAL MIDITECH G3D</t>
  </si>
  <si>
    <t>G3HK40032</t>
  </si>
  <si>
    <t>KARDIOMONITOR TRANSPORTOWY GENERAL MIDITECH</t>
  </si>
  <si>
    <t>G3HK40025</t>
  </si>
  <si>
    <t>G3HK40043</t>
  </si>
  <si>
    <t>Zadanie 4. Przeglądy kardiomonitorów transportowych GENERAL MIDITECH</t>
  </si>
  <si>
    <t>694827</t>
  </si>
  <si>
    <t>KABINA BODYPLETYZMOGRAFICZNA MASTERSCREEN BODY/DIFF</t>
  </si>
  <si>
    <t>90013205/42301414</t>
  </si>
  <si>
    <t>KABINA BODYPLETYZMOGRAFICZNA</t>
  </si>
  <si>
    <t>90014503/42301450</t>
  </si>
  <si>
    <t>SPIROMETR VYNTUS APS</t>
  </si>
  <si>
    <t>90014502/42301449</t>
  </si>
  <si>
    <t>756266</t>
  </si>
  <si>
    <t>SPIROMETR MASTERSCOPE PC</t>
  </si>
  <si>
    <t xml:space="preserve">Zadanie 3. Przeglądy Spirometrów VYNTUS APS i spirometru MASTERSCOPE PC  oraz kabin bodypletyzmograficznych </t>
  </si>
  <si>
    <t xml:space="preserve">koszt akumulatora </t>
  </si>
  <si>
    <t>1/2 lata</t>
  </si>
  <si>
    <t>300018792</t>
  </si>
  <si>
    <t>POMPA INFUZYJNA STRZYKAWKOWA S300</t>
  </si>
  <si>
    <t>300019502</t>
  </si>
  <si>
    <t>300019395</t>
  </si>
  <si>
    <t>300019358</t>
  </si>
  <si>
    <t>300020172</t>
  </si>
  <si>
    <t>300020187</t>
  </si>
  <si>
    <t>300018776</t>
  </si>
  <si>
    <t>300019401</t>
  </si>
  <si>
    <t>300019431</t>
  </si>
  <si>
    <t>300018772</t>
  </si>
  <si>
    <t>300019391</t>
  </si>
  <si>
    <t>300018739</t>
  </si>
  <si>
    <t>300018756</t>
  </si>
  <si>
    <t>300019383</t>
  </si>
  <si>
    <t>300018765</t>
  </si>
  <si>
    <t xml:space="preserve">Wartość  netto
</t>
  </si>
  <si>
    <t xml:space="preserve">Zadanie 2. Przeglądy pomp infuzyjnych strzykawkowych S300 </t>
  </si>
  <si>
    <t>W OPISIE 3040i-2014-161-010</t>
  </si>
  <si>
    <t>SYSTEM DO NIEINWAZYJNEJ DIAGNOSTYKI UKŁADU KRĄŻENIA I AUTONOMICZNEGO UKŁADU KRĄŻENIA</t>
  </si>
  <si>
    <t xml:space="preserve">Zadanie 1. Przeglądy systemu do nieinwazyjnej diagnostyki układu krążenia i autonomicznego układu krążenia </t>
  </si>
  <si>
    <t xml:space="preserve">Trepan czaszkin GB304R 12/15 mm z końcówką HUDSON </t>
  </si>
  <si>
    <t>Zamawiający</t>
  </si>
  <si>
    <t>Wykonawca</t>
  </si>
  <si>
    <t>……………………………………………………….</t>
  </si>
  <si>
    <t>………………………………………….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</si>
</sst>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7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9" fontId="3" fillId="2" borderId="1" xfId="2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4" fillId="0" borderId="0" xfId="0" applyNumberFormat="1" applyFont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44" fontId="2" fillId="0" borderId="0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4" fontId="4" fillId="0" borderId="4" xfId="0" applyNumberFormat="1" applyFont="1" applyBorder="1" applyAlignment="1">
      <alignment horizontal="center" vertical="center"/>
    </xf>
    <xf numFmtId="9" fontId="4" fillId="0" borderId="4" xfId="2" applyFont="1" applyBorder="1" applyAlignment="1">
      <alignment horizontal="center" vertical="center"/>
    </xf>
    <xf numFmtId="44" fontId="2" fillId="0" borderId="4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/>
    </xf>
    <xf numFmtId="44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4" fontId="5" fillId="0" borderId="0" xfId="1" applyFont="1" applyFill="1" applyBorder="1" applyAlignment="1">
      <alignment horizontal="center" vertical="center" wrapText="1"/>
    </xf>
    <xf numFmtId="9" fontId="5" fillId="0" borderId="0" xfId="2" applyFont="1" applyFill="1" applyBorder="1" applyAlignment="1">
      <alignment horizontal="center" vertical="center" wrapText="1"/>
    </xf>
    <xf numFmtId="44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9" fontId="5" fillId="3" borderId="1" xfId="2" applyFont="1" applyFill="1" applyBorder="1" applyAlignment="1">
      <alignment horizontal="center" vertical="center" wrapText="1"/>
    </xf>
    <xf numFmtId="44" fontId="5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9">
    <dxf>
      <font>
        <strike val="0"/>
        <color theme="7" tint="-0.24994659260841701"/>
      </font>
      <fill>
        <patternFill>
          <bgColor theme="7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8"/>
  <sheetViews>
    <sheetView tabSelected="1" view="pageLayout" topLeftCell="A313" zoomScaleNormal="100" workbookViewId="0">
      <selection activeCell="G4" sqref="G4"/>
    </sheetView>
  </sheetViews>
  <sheetFormatPr defaultRowHeight="12.75"/>
  <cols>
    <col min="1" max="1" width="3.25" style="1" bestFit="1" customWidth="1"/>
    <col min="2" max="2" width="31.25" style="1" customWidth="1"/>
    <col min="3" max="3" width="13.25" style="1" customWidth="1"/>
    <col min="4" max="4" width="10.375" style="1" customWidth="1"/>
    <col min="5" max="5" width="8.625" style="1" customWidth="1"/>
    <col min="6" max="6" width="7.75" style="1" customWidth="1"/>
    <col min="7" max="7" width="11.625" style="1" customWidth="1"/>
    <col min="8" max="8" width="9" style="1"/>
    <col min="9" max="10" width="12" style="1" bestFit="1" customWidth="1"/>
    <col min="11" max="16384" width="9" style="1"/>
  </cols>
  <sheetData>
    <row r="1" spans="1:10">
      <c r="E1" s="2"/>
      <c r="F1" s="3"/>
      <c r="G1" s="2"/>
      <c r="I1" s="2"/>
      <c r="J1" s="2"/>
    </row>
    <row r="2" spans="1:10">
      <c r="A2" s="42" t="s">
        <v>331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38.25">
      <c r="A3" s="4" t="s">
        <v>73</v>
      </c>
      <c r="B3" s="4" t="s">
        <v>65</v>
      </c>
      <c r="C3" s="4" t="s">
        <v>85</v>
      </c>
      <c r="D3" s="4" t="s">
        <v>84</v>
      </c>
      <c r="E3" s="5" t="s">
        <v>93</v>
      </c>
      <c r="F3" s="6" t="s">
        <v>71</v>
      </c>
      <c r="G3" s="5" t="s">
        <v>92</v>
      </c>
      <c r="H3" s="4" t="s">
        <v>81</v>
      </c>
      <c r="I3" s="7" t="s">
        <v>91</v>
      </c>
      <c r="J3" s="7" t="s">
        <v>90</v>
      </c>
    </row>
    <row r="4" spans="1:10" ht="38.25">
      <c r="A4" s="8">
        <v>1</v>
      </c>
      <c r="B4" s="9" t="s">
        <v>330</v>
      </c>
      <c r="C4" s="9" t="s">
        <v>329</v>
      </c>
      <c r="D4" s="8">
        <v>2017</v>
      </c>
      <c r="E4" s="10"/>
      <c r="F4" s="11"/>
      <c r="G4" s="12">
        <f>E4+(E4*F4)</f>
        <v>0</v>
      </c>
      <c r="H4" s="8" t="s">
        <v>87</v>
      </c>
      <c r="I4" s="12">
        <f>2*E4</f>
        <v>0</v>
      </c>
      <c r="J4" s="12">
        <f>2*G4</f>
        <v>0</v>
      </c>
    </row>
    <row r="5" spans="1:10">
      <c r="A5" s="43" t="s">
        <v>75</v>
      </c>
      <c r="B5" s="43"/>
      <c r="C5" s="43"/>
      <c r="D5" s="43"/>
      <c r="E5" s="43"/>
      <c r="F5" s="43"/>
      <c r="G5" s="43"/>
      <c r="H5" s="43"/>
      <c r="I5" s="12">
        <f>I4</f>
        <v>0</v>
      </c>
      <c r="J5" s="12">
        <f>J4</f>
        <v>0</v>
      </c>
    </row>
    <row r="6" spans="1:10">
      <c r="E6" s="2"/>
      <c r="F6" s="3"/>
      <c r="G6" s="2"/>
      <c r="I6" s="2"/>
      <c r="J6" s="2"/>
    </row>
    <row r="7" spans="1:10">
      <c r="A7" s="44" t="s">
        <v>328</v>
      </c>
      <c r="B7" s="44"/>
      <c r="C7" s="44"/>
      <c r="D7" s="44"/>
      <c r="E7" s="44"/>
      <c r="F7" s="44"/>
      <c r="G7" s="44"/>
      <c r="H7" s="44"/>
      <c r="I7" s="44"/>
      <c r="J7" s="44"/>
    </row>
    <row r="8" spans="1:10" ht="38.25">
      <c r="A8" s="4" t="s">
        <v>73</v>
      </c>
      <c r="B8" s="4" t="s">
        <v>65</v>
      </c>
      <c r="C8" s="4" t="s">
        <v>85</v>
      </c>
      <c r="D8" s="4" t="s">
        <v>84</v>
      </c>
      <c r="E8" s="5" t="s">
        <v>93</v>
      </c>
      <c r="F8" s="6" t="s">
        <v>71</v>
      </c>
      <c r="G8" s="5" t="s">
        <v>92</v>
      </c>
      <c r="H8" s="4" t="s">
        <v>81</v>
      </c>
      <c r="I8" s="7" t="s">
        <v>327</v>
      </c>
      <c r="J8" s="7" t="s">
        <v>116</v>
      </c>
    </row>
    <row r="9" spans="1:10">
      <c r="A9" s="8">
        <v>1</v>
      </c>
      <c r="B9" s="9" t="s">
        <v>312</v>
      </c>
      <c r="C9" s="8" t="s">
        <v>326</v>
      </c>
      <c r="D9" s="8">
        <v>2020</v>
      </c>
      <c r="E9" s="12"/>
      <c r="F9" s="11"/>
      <c r="G9" s="12">
        <f t="shared" ref="G9:G24" si="0">E9+(E9*F9)</f>
        <v>0</v>
      </c>
      <c r="H9" s="8" t="s">
        <v>310</v>
      </c>
      <c r="I9" s="12">
        <f t="shared" ref="I9:I23" si="1">E9</f>
        <v>0</v>
      </c>
      <c r="J9" s="12">
        <f t="shared" ref="J9:J23" si="2">G9</f>
        <v>0</v>
      </c>
    </row>
    <row r="10" spans="1:10">
      <c r="A10" s="8">
        <v>2</v>
      </c>
      <c r="B10" s="9" t="s">
        <v>312</v>
      </c>
      <c r="C10" s="8" t="s">
        <v>325</v>
      </c>
      <c r="D10" s="8">
        <v>2020</v>
      </c>
      <c r="E10" s="12"/>
      <c r="F10" s="11"/>
      <c r="G10" s="12">
        <f t="shared" si="0"/>
        <v>0</v>
      </c>
      <c r="H10" s="8" t="s">
        <v>310</v>
      </c>
      <c r="I10" s="12">
        <f t="shared" si="1"/>
        <v>0</v>
      </c>
      <c r="J10" s="12">
        <f t="shared" si="2"/>
        <v>0</v>
      </c>
    </row>
    <row r="11" spans="1:10">
      <c r="A11" s="8">
        <v>3</v>
      </c>
      <c r="B11" s="9" t="s">
        <v>312</v>
      </c>
      <c r="C11" s="8" t="s">
        <v>324</v>
      </c>
      <c r="D11" s="8">
        <v>2020</v>
      </c>
      <c r="E11" s="12"/>
      <c r="F11" s="11"/>
      <c r="G11" s="12">
        <f t="shared" si="0"/>
        <v>0</v>
      </c>
      <c r="H11" s="8" t="s">
        <v>310</v>
      </c>
      <c r="I11" s="12">
        <f t="shared" si="1"/>
        <v>0</v>
      </c>
      <c r="J11" s="12">
        <f t="shared" si="2"/>
        <v>0</v>
      </c>
    </row>
    <row r="12" spans="1:10">
      <c r="A12" s="8">
        <v>4</v>
      </c>
      <c r="B12" s="9" t="s">
        <v>312</v>
      </c>
      <c r="C12" s="8" t="s">
        <v>323</v>
      </c>
      <c r="D12" s="8">
        <v>2020</v>
      </c>
      <c r="E12" s="12"/>
      <c r="F12" s="11"/>
      <c r="G12" s="12">
        <f t="shared" si="0"/>
        <v>0</v>
      </c>
      <c r="H12" s="8" t="s">
        <v>310</v>
      </c>
      <c r="I12" s="12">
        <f t="shared" si="1"/>
        <v>0</v>
      </c>
      <c r="J12" s="12">
        <f t="shared" si="2"/>
        <v>0</v>
      </c>
    </row>
    <row r="13" spans="1:10">
      <c r="A13" s="8">
        <v>5</v>
      </c>
      <c r="B13" s="9" t="s">
        <v>312</v>
      </c>
      <c r="C13" s="8" t="s">
        <v>322</v>
      </c>
      <c r="D13" s="8">
        <v>2020</v>
      </c>
      <c r="E13" s="12"/>
      <c r="F13" s="11"/>
      <c r="G13" s="12">
        <f t="shared" si="0"/>
        <v>0</v>
      </c>
      <c r="H13" s="8" t="s">
        <v>310</v>
      </c>
      <c r="I13" s="12">
        <f t="shared" si="1"/>
        <v>0</v>
      </c>
      <c r="J13" s="12">
        <f t="shared" si="2"/>
        <v>0</v>
      </c>
    </row>
    <row r="14" spans="1:10">
      <c r="A14" s="8">
        <v>6</v>
      </c>
      <c r="B14" s="9" t="s">
        <v>312</v>
      </c>
      <c r="C14" s="8" t="s">
        <v>321</v>
      </c>
      <c r="D14" s="8">
        <v>2020</v>
      </c>
      <c r="E14" s="12"/>
      <c r="F14" s="11"/>
      <c r="G14" s="12">
        <f t="shared" si="0"/>
        <v>0</v>
      </c>
      <c r="H14" s="8" t="s">
        <v>310</v>
      </c>
      <c r="I14" s="12">
        <f t="shared" si="1"/>
        <v>0</v>
      </c>
      <c r="J14" s="12">
        <f t="shared" si="2"/>
        <v>0</v>
      </c>
    </row>
    <row r="15" spans="1:10">
      <c r="A15" s="8">
        <v>7</v>
      </c>
      <c r="B15" s="9" t="s">
        <v>312</v>
      </c>
      <c r="C15" s="8" t="s">
        <v>320</v>
      </c>
      <c r="D15" s="8">
        <v>2020</v>
      </c>
      <c r="E15" s="12"/>
      <c r="F15" s="11"/>
      <c r="G15" s="12">
        <f t="shared" si="0"/>
        <v>0</v>
      </c>
      <c r="H15" s="8" t="s">
        <v>310</v>
      </c>
      <c r="I15" s="12">
        <f t="shared" si="1"/>
        <v>0</v>
      </c>
      <c r="J15" s="12">
        <f t="shared" si="2"/>
        <v>0</v>
      </c>
    </row>
    <row r="16" spans="1:10">
      <c r="A16" s="8">
        <v>8</v>
      </c>
      <c r="B16" s="9" t="s">
        <v>312</v>
      </c>
      <c r="C16" s="8" t="s">
        <v>319</v>
      </c>
      <c r="D16" s="8">
        <v>2020</v>
      </c>
      <c r="E16" s="12"/>
      <c r="F16" s="11"/>
      <c r="G16" s="12">
        <f t="shared" si="0"/>
        <v>0</v>
      </c>
      <c r="H16" s="8" t="s">
        <v>310</v>
      </c>
      <c r="I16" s="12">
        <f t="shared" si="1"/>
        <v>0</v>
      </c>
      <c r="J16" s="12">
        <f t="shared" si="2"/>
        <v>0</v>
      </c>
    </row>
    <row r="17" spans="1:10">
      <c r="A17" s="8">
        <v>9</v>
      </c>
      <c r="B17" s="9" t="s">
        <v>312</v>
      </c>
      <c r="C17" s="8" t="s">
        <v>318</v>
      </c>
      <c r="D17" s="8">
        <v>2020</v>
      </c>
      <c r="E17" s="12"/>
      <c r="F17" s="11"/>
      <c r="G17" s="12">
        <f t="shared" si="0"/>
        <v>0</v>
      </c>
      <c r="H17" s="8" t="s">
        <v>310</v>
      </c>
      <c r="I17" s="12">
        <f t="shared" si="1"/>
        <v>0</v>
      </c>
      <c r="J17" s="12">
        <f t="shared" si="2"/>
        <v>0</v>
      </c>
    </row>
    <row r="18" spans="1:10">
      <c r="A18" s="8">
        <v>10</v>
      </c>
      <c r="B18" s="9" t="s">
        <v>312</v>
      </c>
      <c r="C18" s="8" t="s">
        <v>317</v>
      </c>
      <c r="D18" s="8">
        <v>2020</v>
      </c>
      <c r="E18" s="12"/>
      <c r="F18" s="11"/>
      <c r="G18" s="12">
        <f t="shared" si="0"/>
        <v>0</v>
      </c>
      <c r="H18" s="8" t="s">
        <v>310</v>
      </c>
      <c r="I18" s="12">
        <f t="shared" si="1"/>
        <v>0</v>
      </c>
      <c r="J18" s="12">
        <f t="shared" si="2"/>
        <v>0</v>
      </c>
    </row>
    <row r="19" spans="1:10">
      <c r="A19" s="8">
        <v>11</v>
      </c>
      <c r="B19" s="9" t="s">
        <v>312</v>
      </c>
      <c r="C19" s="8" t="s">
        <v>316</v>
      </c>
      <c r="D19" s="8">
        <v>2020</v>
      </c>
      <c r="E19" s="12"/>
      <c r="F19" s="11"/>
      <c r="G19" s="12">
        <f t="shared" si="0"/>
        <v>0</v>
      </c>
      <c r="H19" s="8" t="s">
        <v>310</v>
      </c>
      <c r="I19" s="12">
        <f t="shared" si="1"/>
        <v>0</v>
      </c>
      <c r="J19" s="12">
        <f t="shared" si="2"/>
        <v>0</v>
      </c>
    </row>
    <row r="20" spans="1:10">
      <c r="A20" s="8">
        <v>12</v>
      </c>
      <c r="B20" s="9" t="s">
        <v>312</v>
      </c>
      <c r="C20" s="8" t="s">
        <v>315</v>
      </c>
      <c r="D20" s="8">
        <v>2020</v>
      </c>
      <c r="E20" s="12"/>
      <c r="F20" s="11"/>
      <c r="G20" s="12">
        <f t="shared" si="0"/>
        <v>0</v>
      </c>
      <c r="H20" s="8" t="s">
        <v>310</v>
      </c>
      <c r="I20" s="12">
        <f t="shared" si="1"/>
        <v>0</v>
      </c>
      <c r="J20" s="12">
        <f t="shared" si="2"/>
        <v>0</v>
      </c>
    </row>
    <row r="21" spans="1:10">
      <c r="A21" s="8">
        <v>13</v>
      </c>
      <c r="B21" s="9" t="s">
        <v>312</v>
      </c>
      <c r="C21" s="8" t="s">
        <v>314</v>
      </c>
      <c r="D21" s="8">
        <v>2020</v>
      </c>
      <c r="E21" s="12"/>
      <c r="F21" s="11"/>
      <c r="G21" s="12">
        <f t="shared" si="0"/>
        <v>0</v>
      </c>
      <c r="H21" s="8" t="s">
        <v>310</v>
      </c>
      <c r="I21" s="12">
        <f t="shared" si="1"/>
        <v>0</v>
      </c>
      <c r="J21" s="12">
        <f t="shared" si="2"/>
        <v>0</v>
      </c>
    </row>
    <row r="22" spans="1:10">
      <c r="A22" s="8">
        <v>14</v>
      </c>
      <c r="B22" s="9" t="s">
        <v>312</v>
      </c>
      <c r="C22" s="8" t="s">
        <v>313</v>
      </c>
      <c r="D22" s="8">
        <v>2020</v>
      </c>
      <c r="E22" s="12"/>
      <c r="F22" s="11"/>
      <c r="G22" s="12">
        <f t="shared" si="0"/>
        <v>0</v>
      </c>
      <c r="H22" s="8" t="s">
        <v>310</v>
      </c>
      <c r="I22" s="12">
        <f t="shared" si="1"/>
        <v>0</v>
      </c>
      <c r="J22" s="12">
        <f t="shared" si="2"/>
        <v>0</v>
      </c>
    </row>
    <row r="23" spans="1:10">
      <c r="A23" s="8">
        <v>15</v>
      </c>
      <c r="B23" s="9" t="s">
        <v>312</v>
      </c>
      <c r="C23" s="8" t="s">
        <v>311</v>
      </c>
      <c r="D23" s="8">
        <v>2020</v>
      </c>
      <c r="E23" s="12"/>
      <c r="F23" s="11"/>
      <c r="G23" s="12">
        <f t="shared" si="0"/>
        <v>0</v>
      </c>
      <c r="H23" s="8" t="s">
        <v>310</v>
      </c>
      <c r="I23" s="12">
        <f t="shared" si="1"/>
        <v>0</v>
      </c>
      <c r="J23" s="12">
        <f t="shared" si="2"/>
        <v>0</v>
      </c>
    </row>
    <row r="24" spans="1:10">
      <c r="A24" s="8"/>
      <c r="B24" s="9" t="s">
        <v>309</v>
      </c>
      <c r="C24" s="8"/>
      <c r="D24" s="8"/>
      <c r="E24" s="12"/>
      <c r="F24" s="11"/>
      <c r="G24" s="12">
        <f t="shared" si="0"/>
        <v>0</v>
      </c>
      <c r="H24" s="8">
        <v>15</v>
      </c>
      <c r="I24" s="12">
        <f>E24*H24</f>
        <v>0</v>
      </c>
      <c r="J24" s="12">
        <f>G24*H24</f>
        <v>0</v>
      </c>
    </row>
    <row r="25" spans="1:10">
      <c r="A25" s="45" t="s">
        <v>75</v>
      </c>
      <c r="B25" s="46"/>
      <c r="C25" s="46"/>
      <c r="D25" s="46"/>
      <c r="E25" s="46"/>
      <c r="F25" s="46"/>
      <c r="G25" s="46"/>
      <c r="H25" s="47"/>
      <c r="I25" s="12">
        <f>SUM(I9:I24)</f>
        <v>0</v>
      </c>
      <c r="J25" s="12">
        <f>SUM(J9:J24)</f>
        <v>0</v>
      </c>
    </row>
    <row r="26" spans="1:10">
      <c r="A26" s="13"/>
      <c r="B26" s="13"/>
      <c r="C26" s="13"/>
      <c r="D26" s="13"/>
      <c r="E26" s="14"/>
      <c r="F26" s="15"/>
      <c r="G26" s="14"/>
      <c r="H26" s="13"/>
      <c r="I26" s="16"/>
      <c r="J26" s="16"/>
    </row>
    <row r="27" spans="1:10">
      <c r="A27" s="44" t="s">
        <v>308</v>
      </c>
      <c r="B27" s="44"/>
      <c r="C27" s="44"/>
      <c r="D27" s="44"/>
      <c r="E27" s="44"/>
      <c r="F27" s="44"/>
      <c r="G27" s="44"/>
      <c r="H27" s="44"/>
      <c r="I27" s="44"/>
      <c r="J27" s="44"/>
    </row>
    <row r="28" spans="1:10" ht="38.25">
      <c r="A28" s="4" t="s">
        <v>73</v>
      </c>
      <c r="B28" s="4" t="s">
        <v>65</v>
      </c>
      <c r="C28" s="4" t="s">
        <v>85</v>
      </c>
      <c r="D28" s="4" t="s">
        <v>84</v>
      </c>
      <c r="E28" s="5" t="s">
        <v>93</v>
      </c>
      <c r="F28" s="6" t="s">
        <v>71</v>
      </c>
      <c r="G28" s="5" t="s">
        <v>92</v>
      </c>
      <c r="H28" s="4" t="s">
        <v>81</v>
      </c>
      <c r="I28" s="7" t="s">
        <v>91</v>
      </c>
      <c r="J28" s="7" t="s">
        <v>90</v>
      </c>
    </row>
    <row r="29" spans="1:10">
      <c r="A29" s="8">
        <v>1</v>
      </c>
      <c r="B29" s="8" t="s">
        <v>307</v>
      </c>
      <c r="C29" s="9" t="s">
        <v>306</v>
      </c>
      <c r="D29" s="8">
        <v>2007</v>
      </c>
      <c r="E29" s="12"/>
      <c r="F29" s="11"/>
      <c r="G29" s="12">
        <f>E29+(E29*F29)</f>
        <v>0</v>
      </c>
      <c r="H29" s="8" t="s">
        <v>87</v>
      </c>
      <c r="I29" s="12">
        <f>2*E29</f>
        <v>0</v>
      </c>
      <c r="J29" s="12">
        <f>2*G29</f>
        <v>0</v>
      </c>
    </row>
    <row r="30" spans="1:10" ht="25.5">
      <c r="A30" s="8">
        <v>2</v>
      </c>
      <c r="B30" s="8" t="s">
        <v>304</v>
      </c>
      <c r="C30" s="9" t="s">
        <v>305</v>
      </c>
      <c r="D30" s="8">
        <v>2018</v>
      </c>
      <c r="E30" s="12"/>
      <c r="F30" s="11"/>
      <c r="G30" s="12">
        <f>E30+(E30*F30)</f>
        <v>0</v>
      </c>
      <c r="H30" s="8" t="s">
        <v>87</v>
      </c>
      <c r="I30" s="12">
        <f>2*E30</f>
        <v>0</v>
      </c>
      <c r="J30" s="12">
        <f>2*G30</f>
        <v>0</v>
      </c>
    </row>
    <row r="31" spans="1:10" ht="25.5">
      <c r="A31" s="8">
        <v>3</v>
      </c>
      <c r="B31" s="8" t="s">
        <v>304</v>
      </c>
      <c r="C31" s="9" t="s">
        <v>303</v>
      </c>
      <c r="D31" s="8">
        <v>2018</v>
      </c>
      <c r="E31" s="12"/>
      <c r="F31" s="11"/>
      <c r="G31" s="12">
        <f>E31+(E31*F31)</f>
        <v>0</v>
      </c>
      <c r="H31" s="8" t="s">
        <v>87</v>
      </c>
      <c r="I31" s="12">
        <f>2*E31</f>
        <v>0</v>
      </c>
      <c r="J31" s="12">
        <f>2*G31</f>
        <v>0</v>
      </c>
    </row>
    <row r="32" spans="1:10">
      <c r="A32" s="8">
        <v>4</v>
      </c>
      <c r="B32" s="9" t="s">
        <v>302</v>
      </c>
      <c r="C32" s="8" t="s">
        <v>301</v>
      </c>
      <c r="D32" s="8">
        <v>2018</v>
      </c>
      <c r="E32" s="12"/>
      <c r="F32" s="11"/>
      <c r="G32" s="12">
        <f>E32+(E32*F32)</f>
        <v>0</v>
      </c>
      <c r="H32" s="8" t="s">
        <v>87</v>
      </c>
      <c r="I32" s="12">
        <f>2*E32</f>
        <v>0</v>
      </c>
      <c r="J32" s="12">
        <f>2*G32</f>
        <v>0</v>
      </c>
    </row>
    <row r="33" spans="1:10" ht="25.5">
      <c r="A33" s="8">
        <v>5</v>
      </c>
      <c r="B33" s="9" t="s">
        <v>300</v>
      </c>
      <c r="C33" s="8" t="s">
        <v>299</v>
      </c>
      <c r="D33" s="8">
        <v>2011</v>
      </c>
      <c r="E33" s="12"/>
      <c r="F33" s="11"/>
      <c r="G33" s="12">
        <f>E33+(E33*F33)</f>
        <v>0</v>
      </c>
      <c r="H33" s="8" t="s">
        <v>87</v>
      </c>
      <c r="I33" s="12">
        <f>2*E33</f>
        <v>0</v>
      </c>
      <c r="J33" s="12">
        <f>2*G33</f>
        <v>0</v>
      </c>
    </row>
    <row r="34" spans="1:10">
      <c r="A34" s="43" t="s">
        <v>75</v>
      </c>
      <c r="B34" s="43"/>
      <c r="C34" s="43"/>
      <c r="D34" s="43"/>
      <c r="E34" s="43"/>
      <c r="F34" s="43"/>
      <c r="G34" s="43"/>
      <c r="H34" s="43"/>
      <c r="I34" s="12">
        <f>SUM(I29:I33)</f>
        <v>0</v>
      </c>
      <c r="J34" s="12">
        <f>SUM(J29:J33)</f>
        <v>0</v>
      </c>
    </row>
    <row r="35" spans="1:10">
      <c r="E35" s="2"/>
      <c r="F35" s="3"/>
      <c r="G35" s="2"/>
      <c r="I35" s="2"/>
      <c r="J35" s="2"/>
    </row>
    <row r="36" spans="1:10">
      <c r="A36" s="44" t="s">
        <v>298</v>
      </c>
      <c r="B36" s="44"/>
      <c r="C36" s="44"/>
      <c r="D36" s="44"/>
      <c r="E36" s="44"/>
      <c r="F36" s="44"/>
      <c r="G36" s="44"/>
      <c r="H36" s="44"/>
      <c r="I36" s="44"/>
      <c r="J36" s="44"/>
    </row>
    <row r="37" spans="1:10" ht="38.25">
      <c r="A37" s="4" t="s">
        <v>73</v>
      </c>
      <c r="B37" s="4" t="s">
        <v>65</v>
      </c>
      <c r="C37" s="4" t="s">
        <v>85</v>
      </c>
      <c r="D37" s="4" t="s">
        <v>84</v>
      </c>
      <c r="E37" s="5" t="s">
        <v>93</v>
      </c>
      <c r="F37" s="6" t="s">
        <v>71</v>
      </c>
      <c r="G37" s="5" t="s">
        <v>92</v>
      </c>
      <c r="H37" s="4" t="s">
        <v>81</v>
      </c>
      <c r="I37" s="7" t="s">
        <v>91</v>
      </c>
      <c r="J37" s="7" t="s">
        <v>90</v>
      </c>
    </row>
    <row r="38" spans="1:10" ht="25.5">
      <c r="A38" s="8">
        <v>1</v>
      </c>
      <c r="B38" s="9" t="s">
        <v>295</v>
      </c>
      <c r="C38" s="8" t="s">
        <v>297</v>
      </c>
      <c r="D38" s="8">
        <v>2013</v>
      </c>
      <c r="E38" s="12"/>
      <c r="F38" s="11"/>
      <c r="G38" s="12">
        <f>E38+(E38*F38)</f>
        <v>0</v>
      </c>
      <c r="H38" s="8" t="s">
        <v>87</v>
      </c>
      <c r="I38" s="12">
        <f>2*E38</f>
        <v>0</v>
      </c>
      <c r="J38" s="12">
        <f>2*G38</f>
        <v>0</v>
      </c>
    </row>
    <row r="39" spans="1:10" ht="25.5">
      <c r="A39" s="8">
        <v>2</v>
      </c>
      <c r="B39" s="9" t="s">
        <v>295</v>
      </c>
      <c r="C39" s="8" t="s">
        <v>296</v>
      </c>
      <c r="D39" s="8">
        <v>2013</v>
      </c>
      <c r="E39" s="12"/>
      <c r="F39" s="11"/>
      <c r="G39" s="12">
        <f>E39+(E39*F39)</f>
        <v>0</v>
      </c>
      <c r="H39" s="8" t="s">
        <v>87</v>
      </c>
      <c r="I39" s="12">
        <f>2*E39</f>
        <v>0</v>
      </c>
      <c r="J39" s="12">
        <f>2*G39</f>
        <v>0</v>
      </c>
    </row>
    <row r="40" spans="1:10" ht="25.5">
      <c r="A40" s="8">
        <v>3</v>
      </c>
      <c r="B40" s="9" t="s">
        <v>295</v>
      </c>
      <c r="C40" s="8" t="s">
        <v>294</v>
      </c>
      <c r="D40" s="8">
        <v>2013</v>
      </c>
      <c r="E40" s="12"/>
      <c r="F40" s="11"/>
      <c r="G40" s="12">
        <f>E40+(E40*F40)</f>
        <v>0</v>
      </c>
      <c r="H40" s="8" t="s">
        <v>87</v>
      </c>
      <c r="I40" s="12">
        <f>2*E40</f>
        <v>0</v>
      </c>
      <c r="J40" s="12">
        <f>2*G40</f>
        <v>0</v>
      </c>
    </row>
    <row r="41" spans="1:10" ht="25.5">
      <c r="A41" s="8">
        <v>4</v>
      </c>
      <c r="B41" s="9" t="s">
        <v>293</v>
      </c>
      <c r="C41" s="8" t="s">
        <v>292</v>
      </c>
      <c r="D41" s="8">
        <v>2015</v>
      </c>
      <c r="E41" s="12"/>
      <c r="F41" s="11"/>
      <c r="G41" s="12">
        <f>E41+(E41*F41)</f>
        <v>0</v>
      </c>
      <c r="H41" s="8" t="s">
        <v>87</v>
      </c>
      <c r="I41" s="12">
        <f>2*E41</f>
        <v>0</v>
      </c>
      <c r="J41" s="12">
        <f>2*G41</f>
        <v>0</v>
      </c>
    </row>
    <row r="42" spans="1:10" ht="25.5">
      <c r="A42" s="8">
        <v>5</v>
      </c>
      <c r="B42" s="9" t="s">
        <v>291</v>
      </c>
      <c r="C42" s="8" t="s">
        <v>290</v>
      </c>
      <c r="D42" s="8">
        <v>2013</v>
      </c>
      <c r="E42" s="12"/>
      <c r="F42" s="11"/>
      <c r="G42" s="12">
        <f>E42+(E42*F42)</f>
        <v>0</v>
      </c>
      <c r="H42" s="8" t="s">
        <v>87</v>
      </c>
      <c r="I42" s="12">
        <f>2*E42</f>
        <v>0</v>
      </c>
      <c r="J42" s="12">
        <f>2*G42</f>
        <v>0</v>
      </c>
    </row>
    <row r="43" spans="1:10">
      <c r="A43" s="45" t="s">
        <v>75</v>
      </c>
      <c r="B43" s="46"/>
      <c r="C43" s="46"/>
      <c r="D43" s="46"/>
      <c r="E43" s="46"/>
      <c r="F43" s="46"/>
      <c r="G43" s="46"/>
      <c r="H43" s="47"/>
      <c r="I43" s="12">
        <f>SUM(I38:I42)</f>
        <v>0</v>
      </c>
      <c r="J43" s="12">
        <f>SUM(J38:J42)</f>
        <v>0</v>
      </c>
    </row>
    <row r="44" spans="1:10">
      <c r="E44" s="2"/>
      <c r="F44" s="3"/>
      <c r="G44" s="2"/>
      <c r="I44" s="2"/>
      <c r="J44" s="2"/>
    </row>
    <row r="45" spans="1:10">
      <c r="A45" s="44" t="s">
        <v>289</v>
      </c>
      <c r="B45" s="44"/>
      <c r="C45" s="44"/>
      <c r="D45" s="44"/>
      <c r="E45" s="44"/>
      <c r="F45" s="44"/>
      <c r="G45" s="44"/>
      <c r="H45" s="44"/>
      <c r="I45" s="44"/>
      <c r="J45" s="44"/>
    </row>
    <row r="46" spans="1:10" ht="38.25">
      <c r="A46" s="4" t="s">
        <v>73</v>
      </c>
      <c r="B46" s="4" t="s">
        <v>65</v>
      </c>
      <c r="C46" s="4" t="s">
        <v>85</v>
      </c>
      <c r="D46" s="4" t="s">
        <v>84</v>
      </c>
      <c r="E46" s="5" t="s">
        <v>93</v>
      </c>
      <c r="F46" s="6" t="s">
        <v>71</v>
      </c>
      <c r="G46" s="5" t="s">
        <v>92</v>
      </c>
      <c r="H46" s="4" t="s">
        <v>81</v>
      </c>
      <c r="I46" s="7" t="s">
        <v>216</v>
      </c>
      <c r="J46" s="7" t="s">
        <v>215</v>
      </c>
    </row>
    <row r="47" spans="1:10">
      <c r="A47" s="8">
        <v>1</v>
      </c>
      <c r="B47" s="9" t="s">
        <v>288</v>
      </c>
      <c r="C47" s="8" t="s">
        <v>287</v>
      </c>
      <c r="D47" s="8">
        <v>2014</v>
      </c>
      <c r="E47" s="12"/>
      <c r="F47" s="11"/>
      <c r="G47" s="12">
        <f>E47+(E47*F47)</f>
        <v>0</v>
      </c>
      <c r="H47" s="8" t="s">
        <v>76</v>
      </c>
      <c r="I47" s="12">
        <f>4*E47</f>
        <v>0</v>
      </c>
      <c r="J47" s="12">
        <f>4*G47</f>
        <v>0</v>
      </c>
    </row>
    <row r="48" spans="1:10">
      <c r="A48" s="8">
        <v>2</v>
      </c>
      <c r="B48" s="9" t="s">
        <v>286</v>
      </c>
      <c r="C48" s="8" t="s">
        <v>285</v>
      </c>
      <c r="D48" s="8">
        <v>2014</v>
      </c>
      <c r="E48" s="12"/>
      <c r="F48" s="11"/>
      <c r="G48" s="12">
        <f>E48+(E48*F48)</f>
        <v>0</v>
      </c>
      <c r="H48" s="8" t="s">
        <v>76</v>
      </c>
      <c r="I48" s="12">
        <f>4*E48</f>
        <v>0</v>
      </c>
      <c r="J48" s="12">
        <f>4*G48</f>
        <v>0</v>
      </c>
    </row>
    <row r="49" spans="1:10" ht="25.5">
      <c r="A49" s="8">
        <v>3</v>
      </c>
      <c r="B49" s="9" t="s">
        <v>284</v>
      </c>
      <c r="C49" s="8" t="s">
        <v>283</v>
      </c>
      <c r="D49" s="8">
        <v>2014</v>
      </c>
      <c r="E49" s="12"/>
      <c r="F49" s="11"/>
      <c r="G49" s="12">
        <f>E49+(E49*F49)</f>
        <v>0</v>
      </c>
      <c r="H49" s="8" t="s">
        <v>76</v>
      </c>
      <c r="I49" s="12">
        <f>4*E49</f>
        <v>0</v>
      </c>
      <c r="J49" s="12">
        <f>4*G49</f>
        <v>0</v>
      </c>
    </row>
    <row r="50" spans="1:10">
      <c r="A50" s="8">
        <v>4</v>
      </c>
      <c r="B50" s="9" t="s">
        <v>282</v>
      </c>
      <c r="C50" s="8" t="s">
        <v>281</v>
      </c>
      <c r="D50" s="8">
        <v>2017</v>
      </c>
      <c r="E50" s="12"/>
      <c r="F50" s="11"/>
      <c r="G50" s="12">
        <f>E50+(E50*F50)</f>
        <v>0</v>
      </c>
      <c r="H50" s="8" t="s">
        <v>76</v>
      </c>
      <c r="I50" s="12">
        <f>4*E50</f>
        <v>0</v>
      </c>
      <c r="J50" s="12">
        <f>4*G50</f>
        <v>0</v>
      </c>
    </row>
    <row r="51" spans="1:10">
      <c r="A51" s="45" t="s">
        <v>75</v>
      </c>
      <c r="B51" s="46"/>
      <c r="C51" s="46"/>
      <c r="D51" s="46"/>
      <c r="E51" s="46"/>
      <c r="F51" s="46"/>
      <c r="G51" s="46"/>
      <c r="H51" s="47"/>
      <c r="I51" s="12">
        <f>SUM(I47:I50)</f>
        <v>0</v>
      </c>
      <c r="J51" s="12">
        <f>SUM(J47:J50)</f>
        <v>0</v>
      </c>
    </row>
    <row r="52" spans="1:10">
      <c r="E52" s="2"/>
      <c r="F52" s="3"/>
      <c r="G52" s="2"/>
      <c r="I52" s="2"/>
      <c r="J52" s="2"/>
    </row>
    <row r="53" spans="1:10">
      <c r="A53" s="44" t="s">
        <v>280</v>
      </c>
      <c r="B53" s="44"/>
      <c r="C53" s="44"/>
      <c r="D53" s="44"/>
      <c r="E53" s="44"/>
      <c r="F53" s="44"/>
      <c r="G53" s="44"/>
      <c r="H53" s="44"/>
      <c r="I53" s="44"/>
      <c r="J53" s="44"/>
    </row>
    <row r="54" spans="1:10" ht="38.25">
      <c r="A54" s="4" t="s">
        <v>73</v>
      </c>
      <c r="B54" s="4" t="s">
        <v>65</v>
      </c>
      <c r="C54" s="4" t="s">
        <v>85</v>
      </c>
      <c r="D54" s="4" t="s">
        <v>84</v>
      </c>
      <c r="E54" s="5" t="s">
        <v>93</v>
      </c>
      <c r="F54" s="6" t="s">
        <v>71</v>
      </c>
      <c r="G54" s="5" t="s">
        <v>92</v>
      </c>
      <c r="H54" s="4" t="s">
        <v>81</v>
      </c>
      <c r="I54" s="7" t="s">
        <v>91</v>
      </c>
      <c r="J54" s="7" t="s">
        <v>90</v>
      </c>
    </row>
    <row r="55" spans="1:10">
      <c r="A55" s="8">
        <v>1</v>
      </c>
      <c r="B55" s="9" t="s">
        <v>278</v>
      </c>
      <c r="C55" s="8" t="s">
        <v>279</v>
      </c>
      <c r="D55" s="8">
        <v>0</v>
      </c>
      <c r="E55" s="12"/>
      <c r="F55" s="11"/>
      <c r="G55" s="12">
        <f>E55+(E55*F55)</f>
        <v>0</v>
      </c>
      <c r="H55" s="8" t="s">
        <v>87</v>
      </c>
      <c r="I55" s="12">
        <f>2*E55</f>
        <v>0</v>
      </c>
      <c r="J55" s="12">
        <f>2*G55</f>
        <v>0</v>
      </c>
    </row>
    <row r="56" spans="1:10">
      <c r="A56" s="8">
        <v>2</v>
      </c>
      <c r="B56" s="9" t="s">
        <v>278</v>
      </c>
      <c r="C56" s="8" t="s">
        <v>277</v>
      </c>
      <c r="D56" s="8">
        <v>0</v>
      </c>
      <c r="E56" s="12"/>
      <c r="F56" s="11"/>
      <c r="G56" s="12">
        <f>E56+(E56*F56)</f>
        <v>0</v>
      </c>
      <c r="H56" s="8" t="s">
        <v>87</v>
      </c>
      <c r="I56" s="12">
        <f>2*E56</f>
        <v>0</v>
      </c>
      <c r="J56" s="12">
        <f>2*G56</f>
        <v>0</v>
      </c>
    </row>
    <row r="57" spans="1:10">
      <c r="A57" s="45" t="s">
        <v>75</v>
      </c>
      <c r="B57" s="46"/>
      <c r="C57" s="46"/>
      <c r="D57" s="46"/>
      <c r="E57" s="46"/>
      <c r="F57" s="46"/>
      <c r="G57" s="46"/>
      <c r="H57" s="47"/>
      <c r="I57" s="12">
        <f>SUM(I55:I56)</f>
        <v>0</v>
      </c>
      <c r="J57" s="12">
        <f>SUM(J55:J56)</f>
        <v>0</v>
      </c>
    </row>
    <row r="58" spans="1:10">
      <c r="A58" s="17"/>
      <c r="B58" s="17"/>
      <c r="C58" s="17"/>
      <c r="D58" s="17"/>
      <c r="E58" s="18"/>
      <c r="F58" s="19"/>
      <c r="G58" s="18"/>
      <c r="H58" s="17"/>
      <c r="I58" s="20"/>
      <c r="J58" s="20"/>
    </row>
    <row r="59" spans="1:10">
      <c r="A59" s="48" t="s">
        <v>276</v>
      </c>
      <c r="B59" s="48"/>
      <c r="C59" s="48"/>
      <c r="D59" s="48"/>
      <c r="E59" s="48"/>
      <c r="F59" s="48"/>
      <c r="G59" s="48"/>
      <c r="H59" s="48"/>
      <c r="I59" s="48"/>
      <c r="J59" s="48"/>
    </row>
    <row r="60" spans="1:10" ht="38.25">
      <c r="A60" s="4" t="s">
        <v>73</v>
      </c>
      <c r="B60" s="4" t="s">
        <v>65</v>
      </c>
      <c r="C60" s="4" t="s">
        <v>85</v>
      </c>
      <c r="D60" s="4" t="s">
        <v>84</v>
      </c>
      <c r="E60" s="5" t="s">
        <v>93</v>
      </c>
      <c r="F60" s="6" t="s">
        <v>71</v>
      </c>
      <c r="G60" s="5" t="s">
        <v>92</v>
      </c>
      <c r="H60" s="4" t="s">
        <v>81</v>
      </c>
      <c r="I60" s="7" t="s">
        <v>91</v>
      </c>
      <c r="J60" s="7" t="s">
        <v>90</v>
      </c>
    </row>
    <row r="61" spans="1:10" ht="25.5">
      <c r="A61" s="8">
        <v>1</v>
      </c>
      <c r="B61" s="9" t="s">
        <v>275</v>
      </c>
      <c r="C61" s="8" t="s">
        <v>274</v>
      </c>
      <c r="D61" s="8">
        <v>1997</v>
      </c>
      <c r="E61" s="12"/>
      <c r="F61" s="11"/>
      <c r="G61" s="12">
        <f>E61+(E61*F61)</f>
        <v>0</v>
      </c>
      <c r="H61" s="8" t="s">
        <v>87</v>
      </c>
      <c r="I61" s="12">
        <f>2*E61</f>
        <v>0</v>
      </c>
      <c r="J61" s="12">
        <f>2*G61</f>
        <v>0</v>
      </c>
    </row>
    <row r="62" spans="1:10">
      <c r="A62" s="8">
        <v>2</v>
      </c>
      <c r="B62" s="9" t="s">
        <v>273</v>
      </c>
      <c r="C62" s="8">
        <v>180898</v>
      </c>
      <c r="D62" s="8">
        <v>1998</v>
      </c>
      <c r="E62" s="12"/>
      <c r="F62" s="11"/>
      <c r="G62" s="12">
        <f>E62+(E62*F62)</f>
        <v>0</v>
      </c>
      <c r="H62" s="8" t="s">
        <v>87</v>
      </c>
      <c r="I62" s="12">
        <f>2*E62</f>
        <v>0</v>
      </c>
      <c r="J62" s="12">
        <f>2*G62</f>
        <v>0</v>
      </c>
    </row>
    <row r="63" spans="1:10">
      <c r="A63" s="45" t="s">
        <v>75</v>
      </c>
      <c r="B63" s="46"/>
      <c r="C63" s="46"/>
      <c r="D63" s="46"/>
      <c r="E63" s="46"/>
      <c r="F63" s="46"/>
      <c r="G63" s="46"/>
      <c r="H63" s="47"/>
      <c r="I63" s="12">
        <f>SUM(I61:I62)</f>
        <v>0</v>
      </c>
      <c r="J63" s="12">
        <f>SUM(J61:J62)</f>
        <v>0</v>
      </c>
    </row>
    <row r="64" spans="1:10">
      <c r="E64" s="2"/>
      <c r="F64" s="3"/>
      <c r="G64" s="2"/>
      <c r="I64" s="2"/>
      <c r="J64" s="2"/>
    </row>
    <row r="65" spans="1:10">
      <c r="A65" s="49" t="s">
        <v>272</v>
      </c>
      <c r="B65" s="49"/>
      <c r="C65" s="49"/>
      <c r="D65" s="49"/>
      <c r="E65" s="49"/>
      <c r="F65" s="49"/>
      <c r="G65" s="49"/>
      <c r="H65" s="49"/>
      <c r="I65" s="49"/>
      <c r="J65" s="49"/>
    </row>
    <row r="66" spans="1:10" ht="38.25">
      <c r="A66" s="4" t="s">
        <v>73</v>
      </c>
      <c r="B66" s="4" t="s">
        <v>65</v>
      </c>
      <c r="C66" s="4" t="s">
        <v>85</v>
      </c>
      <c r="D66" s="4" t="s">
        <v>84</v>
      </c>
      <c r="E66" s="5" t="s">
        <v>93</v>
      </c>
      <c r="F66" s="6" t="s">
        <v>71</v>
      </c>
      <c r="G66" s="5" t="s">
        <v>92</v>
      </c>
      <c r="H66" s="4" t="s">
        <v>81</v>
      </c>
      <c r="I66" s="7" t="s">
        <v>91</v>
      </c>
      <c r="J66" s="7" t="s">
        <v>90</v>
      </c>
    </row>
    <row r="67" spans="1:10">
      <c r="A67" s="8">
        <v>1</v>
      </c>
      <c r="B67" s="9" t="s">
        <v>271</v>
      </c>
      <c r="C67" s="8" t="s">
        <v>270</v>
      </c>
      <c r="D67" s="8">
        <v>2008</v>
      </c>
      <c r="E67" s="12"/>
      <c r="F67" s="11"/>
      <c r="G67" s="12">
        <f>E67+(E67*F67)</f>
        <v>0</v>
      </c>
      <c r="H67" s="8" t="s">
        <v>87</v>
      </c>
      <c r="I67" s="12">
        <f>2*E67</f>
        <v>0</v>
      </c>
      <c r="J67" s="12">
        <f>2*G67</f>
        <v>0</v>
      </c>
    </row>
    <row r="68" spans="1:10" ht="25.5">
      <c r="A68" s="8">
        <v>2</v>
      </c>
      <c r="B68" s="9" t="s">
        <v>269</v>
      </c>
      <c r="C68" s="8">
        <v>111977</v>
      </c>
      <c r="D68" s="8">
        <v>2009</v>
      </c>
      <c r="E68" s="12"/>
      <c r="F68" s="11"/>
      <c r="G68" s="12">
        <f>E68+(E68*F68)</f>
        <v>0</v>
      </c>
      <c r="H68" s="8" t="s">
        <v>87</v>
      </c>
      <c r="I68" s="12">
        <f>2*E68</f>
        <v>0</v>
      </c>
      <c r="J68" s="12">
        <f>2*G68</f>
        <v>0</v>
      </c>
    </row>
    <row r="69" spans="1:10">
      <c r="A69" s="45" t="s">
        <v>75</v>
      </c>
      <c r="B69" s="46"/>
      <c r="C69" s="46"/>
      <c r="D69" s="46"/>
      <c r="E69" s="46"/>
      <c r="F69" s="46"/>
      <c r="G69" s="46"/>
      <c r="H69" s="47"/>
      <c r="I69" s="12">
        <f>SUM(I67:I68)</f>
        <v>0</v>
      </c>
      <c r="J69" s="12">
        <f>SUM(J67:J68)</f>
        <v>0</v>
      </c>
    </row>
    <row r="70" spans="1:10">
      <c r="E70" s="2"/>
      <c r="F70" s="3"/>
      <c r="G70" s="2"/>
      <c r="I70" s="2"/>
      <c r="J70" s="2"/>
    </row>
    <row r="71" spans="1:10">
      <c r="A71" s="44" t="s">
        <v>268</v>
      </c>
      <c r="B71" s="44"/>
      <c r="C71" s="44"/>
      <c r="D71" s="44"/>
      <c r="E71" s="44"/>
      <c r="F71" s="44"/>
      <c r="G71" s="44"/>
      <c r="H71" s="44"/>
      <c r="I71" s="44"/>
      <c r="J71" s="44"/>
    </row>
    <row r="72" spans="1:10" ht="38.25">
      <c r="A72" s="4" t="s">
        <v>73</v>
      </c>
      <c r="B72" s="4" t="s">
        <v>65</v>
      </c>
      <c r="C72" s="4" t="s">
        <v>85</v>
      </c>
      <c r="D72" s="4" t="s">
        <v>84</v>
      </c>
      <c r="E72" s="5" t="s">
        <v>93</v>
      </c>
      <c r="F72" s="6" t="s">
        <v>71</v>
      </c>
      <c r="G72" s="5" t="s">
        <v>92</v>
      </c>
      <c r="H72" s="4" t="s">
        <v>81</v>
      </c>
      <c r="I72" s="7" t="s">
        <v>91</v>
      </c>
      <c r="J72" s="7" t="s">
        <v>90</v>
      </c>
    </row>
    <row r="73" spans="1:10" ht="25.5">
      <c r="A73" s="8">
        <v>1</v>
      </c>
      <c r="B73" s="9" t="s">
        <v>267</v>
      </c>
      <c r="C73" s="8" t="s">
        <v>266</v>
      </c>
      <c r="D73" s="8">
        <v>2019</v>
      </c>
      <c r="E73" s="12"/>
      <c r="F73" s="11"/>
      <c r="G73" s="12">
        <f>E73*1.08</f>
        <v>0</v>
      </c>
      <c r="H73" s="8" t="s">
        <v>87</v>
      </c>
      <c r="I73" s="12">
        <f>2*E73</f>
        <v>0</v>
      </c>
      <c r="J73" s="12">
        <f>G73*2</f>
        <v>0</v>
      </c>
    </row>
    <row r="74" spans="1:10" ht="25.5">
      <c r="A74" s="8">
        <v>2</v>
      </c>
      <c r="B74" s="9" t="s">
        <v>264</v>
      </c>
      <c r="C74" s="8" t="s">
        <v>265</v>
      </c>
      <c r="D74" s="8">
        <v>2020</v>
      </c>
      <c r="E74" s="12"/>
      <c r="F74" s="11"/>
      <c r="G74" s="12">
        <f>E74*1.08</f>
        <v>0</v>
      </c>
      <c r="H74" s="8" t="s">
        <v>87</v>
      </c>
      <c r="I74" s="12">
        <f>2*E74</f>
        <v>0</v>
      </c>
      <c r="J74" s="12">
        <f>G74*2</f>
        <v>0</v>
      </c>
    </row>
    <row r="75" spans="1:10" ht="25.5">
      <c r="A75" s="8">
        <v>3</v>
      </c>
      <c r="B75" s="9" t="s">
        <v>264</v>
      </c>
      <c r="C75" s="8" t="s">
        <v>263</v>
      </c>
      <c r="D75" s="8">
        <v>2020</v>
      </c>
      <c r="E75" s="12"/>
      <c r="F75" s="11"/>
      <c r="G75" s="12">
        <f>E75*1.08</f>
        <v>0</v>
      </c>
      <c r="H75" s="8" t="s">
        <v>87</v>
      </c>
      <c r="I75" s="12">
        <f>2*E75</f>
        <v>0</v>
      </c>
      <c r="J75" s="12">
        <f>G75*2</f>
        <v>0</v>
      </c>
    </row>
    <row r="76" spans="1:10">
      <c r="A76" s="8">
        <v>4</v>
      </c>
      <c r="B76" s="9" t="s">
        <v>262</v>
      </c>
      <c r="C76" s="8" t="s">
        <v>261</v>
      </c>
      <c r="D76" s="8">
        <v>2012</v>
      </c>
      <c r="E76" s="12"/>
      <c r="F76" s="11"/>
      <c r="G76" s="12">
        <f>E76*1.08</f>
        <v>0</v>
      </c>
      <c r="H76" s="8" t="s">
        <v>87</v>
      </c>
      <c r="I76" s="12">
        <f>2*E76</f>
        <v>0</v>
      </c>
      <c r="J76" s="12">
        <f>G76*2</f>
        <v>0</v>
      </c>
    </row>
    <row r="77" spans="1:10">
      <c r="A77" s="8">
        <v>5</v>
      </c>
      <c r="B77" s="8" t="s">
        <v>260</v>
      </c>
      <c r="C77" s="8" t="s">
        <v>259</v>
      </c>
      <c r="D77" s="8">
        <v>2009</v>
      </c>
      <c r="E77" s="12"/>
      <c r="F77" s="11"/>
      <c r="G77" s="12">
        <f>E77*1.08</f>
        <v>0</v>
      </c>
      <c r="H77" s="8" t="s">
        <v>87</v>
      </c>
      <c r="I77" s="12">
        <f>2*E77</f>
        <v>0</v>
      </c>
      <c r="J77" s="12">
        <f>G77*2</f>
        <v>0</v>
      </c>
    </row>
    <row r="78" spans="1:10">
      <c r="A78" s="45" t="s">
        <v>75</v>
      </c>
      <c r="B78" s="46"/>
      <c r="C78" s="46"/>
      <c r="D78" s="46"/>
      <c r="E78" s="46"/>
      <c r="F78" s="46"/>
      <c r="G78" s="46"/>
      <c r="H78" s="47"/>
      <c r="I78" s="12">
        <f>SUM(I73:I77)</f>
        <v>0</v>
      </c>
      <c r="J78" s="12">
        <f>SUM(J73:J77)</f>
        <v>0</v>
      </c>
    </row>
    <row r="79" spans="1:10">
      <c r="E79" s="2"/>
      <c r="F79" s="3"/>
      <c r="G79" s="2"/>
      <c r="I79" s="2"/>
      <c r="J79" s="2"/>
    </row>
    <row r="80" spans="1:10">
      <c r="A80" s="50" t="s">
        <v>258</v>
      </c>
      <c r="B80" s="50"/>
      <c r="C80" s="50"/>
      <c r="D80" s="50"/>
      <c r="E80" s="50"/>
      <c r="F80" s="50"/>
      <c r="G80" s="50"/>
      <c r="H80" s="50"/>
      <c r="I80" s="50"/>
      <c r="J80" s="50"/>
    </row>
    <row r="81" spans="1:10" ht="38.25">
      <c r="A81" s="4" t="s">
        <v>73</v>
      </c>
      <c r="B81" s="4" t="s">
        <v>65</v>
      </c>
      <c r="C81" s="4" t="s">
        <v>85</v>
      </c>
      <c r="D81" s="4" t="s">
        <v>84</v>
      </c>
      <c r="E81" s="5" t="s">
        <v>93</v>
      </c>
      <c r="F81" s="6" t="s">
        <v>71</v>
      </c>
      <c r="G81" s="5" t="s">
        <v>92</v>
      </c>
      <c r="H81" s="4" t="s">
        <v>81</v>
      </c>
      <c r="I81" s="7" t="s">
        <v>91</v>
      </c>
      <c r="J81" s="7" t="s">
        <v>90</v>
      </c>
    </row>
    <row r="82" spans="1:10" ht="25.5">
      <c r="A82" s="8">
        <v>1</v>
      </c>
      <c r="B82" s="9" t="s">
        <v>256</v>
      </c>
      <c r="C82" s="8" t="s">
        <v>257</v>
      </c>
      <c r="D82" s="8">
        <v>2019</v>
      </c>
      <c r="E82" s="12"/>
      <c r="F82" s="11"/>
      <c r="G82" s="12">
        <f t="shared" ref="G82:G90" si="3">E82+(E82*F82)</f>
        <v>0</v>
      </c>
      <c r="H82" s="8" t="s">
        <v>87</v>
      </c>
      <c r="I82" s="12">
        <f t="shared" ref="I82:I90" si="4">2*E82</f>
        <v>0</v>
      </c>
      <c r="J82" s="12">
        <f t="shared" ref="J82:J90" si="5">2*G82</f>
        <v>0</v>
      </c>
    </row>
    <row r="83" spans="1:10" ht="25.5">
      <c r="A83" s="8">
        <v>2</v>
      </c>
      <c r="B83" s="9" t="s">
        <v>256</v>
      </c>
      <c r="C83" s="8" t="s">
        <v>255</v>
      </c>
      <c r="D83" s="8">
        <v>2019</v>
      </c>
      <c r="E83" s="12"/>
      <c r="F83" s="11"/>
      <c r="G83" s="12">
        <f t="shared" si="3"/>
        <v>0</v>
      </c>
      <c r="H83" s="8" t="s">
        <v>87</v>
      </c>
      <c r="I83" s="12">
        <f t="shared" si="4"/>
        <v>0</v>
      </c>
      <c r="J83" s="12">
        <f t="shared" si="5"/>
        <v>0</v>
      </c>
    </row>
    <row r="84" spans="1:10">
      <c r="A84" s="8">
        <v>3</v>
      </c>
      <c r="B84" s="9" t="s">
        <v>254</v>
      </c>
      <c r="C84" s="8" t="s">
        <v>253</v>
      </c>
      <c r="D84" s="8">
        <v>2019</v>
      </c>
      <c r="E84" s="12"/>
      <c r="F84" s="11"/>
      <c r="G84" s="12">
        <f t="shared" si="3"/>
        <v>0</v>
      </c>
      <c r="H84" s="8" t="s">
        <v>87</v>
      </c>
      <c r="I84" s="12">
        <f t="shared" si="4"/>
        <v>0</v>
      </c>
      <c r="J84" s="12">
        <f t="shared" si="5"/>
        <v>0</v>
      </c>
    </row>
    <row r="85" spans="1:10">
      <c r="A85" s="8">
        <v>4</v>
      </c>
      <c r="B85" s="9" t="s">
        <v>252</v>
      </c>
      <c r="C85" s="8" t="s">
        <v>251</v>
      </c>
      <c r="D85" s="8">
        <v>2019</v>
      </c>
      <c r="E85" s="12"/>
      <c r="F85" s="11"/>
      <c r="G85" s="12">
        <f t="shared" si="3"/>
        <v>0</v>
      </c>
      <c r="H85" s="8" t="s">
        <v>87</v>
      </c>
      <c r="I85" s="12">
        <f t="shared" si="4"/>
        <v>0</v>
      </c>
      <c r="J85" s="12">
        <f t="shared" si="5"/>
        <v>0</v>
      </c>
    </row>
    <row r="86" spans="1:10">
      <c r="A86" s="8">
        <v>5</v>
      </c>
      <c r="B86" s="9" t="s">
        <v>250</v>
      </c>
      <c r="C86" s="8" t="s">
        <v>249</v>
      </c>
      <c r="D86" s="8">
        <v>2019</v>
      </c>
      <c r="E86" s="12"/>
      <c r="F86" s="11"/>
      <c r="G86" s="12">
        <f t="shared" si="3"/>
        <v>0</v>
      </c>
      <c r="H86" s="8" t="s">
        <v>87</v>
      </c>
      <c r="I86" s="12">
        <f t="shared" si="4"/>
        <v>0</v>
      </c>
      <c r="J86" s="12">
        <f t="shared" si="5"/>
        <v>0</v>
      </c>
    </row>
    <row r="87" spans="1:10" ht="25.5">
      <c r="A87" s="8">
        <v>6</v>
      </c>
      <c r="B87" s="9" t="s">
        <v>247</v>
      </c>
      <c r="C87" s="8" t="s">
        <v>248</v>
      </c>
      <c r="D87" s="8">
        <v>2019</v>
      </c>
      <c r="E87" s="12"/>
      <c r="F87" s="11"/>
      <c r="G87" s="12">
        <f t="shared" si="3"/>
        <v>0</v>
      </c>
      <c r="H87" s="8" t="s">
        <v>87</v>
      </c>
      <c r="I87" s="12">
        <f t="shared" si="4"/>
        <v>0</v>
      </c>
      <c r="J87" s="12">
        <f t="shared" si="5"/>
        <v>0</v>
      </c>
    </row>
    <row r="88" spans="1:10" ht="25.5">
      <c r="A88" s="8">
        <v>7</v>
      </c>
      <c r="B88" s="9" t="s">
        <v>247</v>
      </c>
      <c r="C88" s="8" t="s">
        <v>246</v>
      </c>
      <c r="D88" s="8">
        <v>2019</v>
      </c>
      <c r="E88" s="12"/>
      <c r="F88" s="11"/>
      <c r="G88" s="12">
        <f t="shared" si="3"/>
        <v>0</v>
      </c>
      <c r="H88" s="8" t="s">
        <v>87</v>
      </c>
      <c r="I88" s="12">
        <f t="shared" si="4"/>
        <v>0</v>
      </c>
      <c r="J88" s="12">
        <f t="shared" si="5"/>
        <v>0</v>
      </c>
    </row>
    <row r="89" spans="1:10" ht="25.5">
      <c r="A89" s="8">
        <v>8</v>
      </c>
      <c r="B89" s="9" t="s">
        <v>245</v>
      </c>
      <c r="C89" s="8" t="s">
        <v>244</v>
      </c>
      <c r="D89" s="8">
        <v>2019</v>
      </c>
      <c r="E89" s="12"/>
      <c r="F89" s="11"/>
      <c r="G89" s="12">
        <f t="shared" si="3"/>
        <v>0</v>
      </c>
      <c r="H89" s="8" t="s">
        <v>87</v>
      </c>
      <c r="I89" s="12">
        <f t="shared" si="4"/>
        <v>0</v>
      </c>
      <c r="J89" s="12">
        <f t="shared" si="5"/>
        <v>0</v>
      </c>
    </row>
    <row r="90" spans="1:10">
      <c r="A90" s="8">
        <v>9</v>
      </c>
      <c r="B90" s="9" t="s">
        <v>243</v>
      </c>
      <c r="C90" s="8" t="s">
        <v>242</v>
      </c>
      <c r="D90" s="8">
        <v>2019</v>
      </c>
      <c r="E90" s="12"/>
      <c r="F90" s="11"/>
      <c r="G90" s="12">
        <f t="shared" si="3"/>
        <v>0</v>
      </c>
      <c r="H90" s="8" t="s">
        <v>87</v>
      </c>
      <c r="I90" s="12">
        <f t="shared" si="4"/>
        <v>0</v>
      </c>
      <c r="J90" s="12">
        <f t="shared" si="5"/>
        <v>0</v>
      </c>
    </row>
    <row r="91" spans="1:10">
      <c r="A91" s="45" t="s">
        <v>75</v>
      </c>
      <c r="B91" s="46"/>
      <c r="C91" s="46"/>
      <c r="D91" s="46"/>
      <c r="E91" s="46"/>
      <c r="F91" s="46"/>
      <c r="G91" s="46"/>
      <c r="H91" s="47"/>
      <c r="I91" s="12">
        <f>SUM(I82:I90)</f>
        <v>0</v>
      </c>
      <c r="J91" s="12">
        <f>SUM(J82:J90)</f>
        <v>0</v>
      </c>
    </row>
    <row r="92" spans="1:10">
      <c r="E92" s="2"/>
      <c r="F92" s="3"/>
      <c r="G92" s="2"/>
      <c r="I92" s="2"/>
      <c r="J92" s="2"/>
    </row>
    <row r="93" spans="1:10">
      <c r="A93" s="44" t="s">
        <v>241</v>
      </c>
      <c r="B93" s="44"/>
      <c r="C93" s="44"/>
      <c r="D93" s="44"/>
      <c r="E93" s="44"/>
      <c r="F93" s="44"/>
      <c r="G93" s="44"/>
      <c r="H93" s="44"/>
      <c r="I93" s="44"/>
      <c r="J93" s="44"/>
    </row>
    <row r="94" spans="1:10" ht="38.25">
      <c r="A94" s="4" t="s">
        <v>73</v>
      </c>
      <c r="B94" s="4" t="s">
        <v>65</v>
      </c>
      <c r="C94" s="4" t="s">
        <v>85</v>
      </c>
      <c r="D94" s="4" t="s">
        <v>84</v>
      </c>
      <c r="E94" s="5" t="s">
        <v>93</v>
      </c>
      <c r="F94" s="6" t="s">
        <v>71</v>
      </c>
      <c r="G94" s="5" t="s">
        <v>92</v>
      </c>
      <c r="H94" s="4" t="s">
        <v>81</v>
      </c>
      <c r="I94" s="7" t="s">
        <v>91</v>
      </c>
      <c r="J94" s="7" t="s">
        <v>90</v>
      </c>
    </row>
    <row r="95" spans="1:10" ht="25.5">
      <c r="A95" s="8">
        <v>1</v>
      </c>
      <c r="B95" s="9" t="s">
        <v>240</v>
      </c>
      <c r="C95" s="8"/>
      <c r="D95" s="8">
        <v>2021</v>
      </c>
      <c r="E95" s="12"/>
      <c r="F95" s="11"/>
      <c r="G95" s="12">
        <f>E95</f>
        <v>0</v>
      </c>
      <c r="H95" s="8" t="s">
        <v>87</v>
      </c>
      <c r="I95" s="12">
        <f>2*E95</f>
        <v>0</v>
      </c>
      <c r="J95" s="12">
        <f>2*G95</f>
        <v>0</v>
      </c>
    </row>
    <row r="96" spans="1:10">
      <c r="A96" s="8">
        <v>2</v>
      </c>
      <c r="B96" s="8" t="s">
        <v>239</v>
      </c>
      <c r="C96" s="8" t="s">
        <v>238</v>
      </c>
      <c r="D96" s="8">
        <v>2018</v>
      </c>
      <c r="E96" s="12"/>
      <c r="F96" s="11"/>
      <c r="G96" s="12">
        <f>E96</f>
        <v>0</v>
      </c>
      <c r="H96" s="8" t="s">
        <v>87</v>
      </c>
      <c r="I96" s="12">
        <f>2*E96</f>
        <v>0</v>
      </c>
      <c r="J96" s="12">
        <f>2*G96</f>
        <v>0</v>
      </c>
    </row>
    <row r="97" spans="1:10">
      <c r="A97" s="43" t="s">
        <v>75</v>
      </c>
      <c r="B97" s="43"/>
      <c r="C97" s="43"/>
      <c r="D97" s="43"/>
      <c r="E97" s="43"/>
      <c r="F97" s="43"/>
      <c r="G97" s="43"/>
      <c r="H97" s="43"/>
      <c r="I97" s="12">
        <f>I95+I96</f>
        <v>0</v>
      </c>
      <c r="J97" s="12">
        <f>J95+J96</f>
        <v>0</v>
      </c>
    </row>
    <row r="98" spans="1:10">
      <c r="E98" s="2"/>
      <c r="F98" s="3"/>
      <c r="G98" s="2"/>
      <c r="I98" s="2"/>
      <c r="J98" s="2"/>
    </row>
    <row r="99" spans="1:10">
      <c r="A99" s="44" t="s">
        <v>237</v>
      </c>
      <c r="B99" s="44"/>
      <c r="C99" s="44"/>
      <c r="D99" s="44"/>
      <c r="E99" s="44"/>
      <c r="F99" s="44"/>
      <c r="G99" s="44"/>
      <c r="H99" s="44"/>
      <c r="I99" s="44"/>
      <c r="J99" s="44"/>
    </row>
    <row r="100" spans="1:10" ht="38.25">
      <c r="A100" s="4" t="s">
        <v>73</v>
      </c>
      <c r="B100" s="4" t="s">
        <v>65</v>
      </c>
      <c r="C100" s="4" t="s">
        <v>85</v>
      </c>
      <c r="D100" s="4" t="s">
        <v>84</v>
      </c>
      <c r="E100" s="5" t="s">
        <v>93</v>
      </c>
      <c r="F100" s="6" t="s">
        <v>71</v>
      </c>
      <c r="G100" s="5" t="s">
        <v>92</v>
      </c>
      <c r="H100" s="4" t="s">
        <v>81</v>
      </c>
      <c r="I100" s="7" t="s">
        <v>91</v>
      </c>
      <c r="J100" s="7" t="s">
        <v>90</v>
      </c>
    </row>
    <row r="101" spans="1:10" ht="25.5">
      <c r="A101" s="8">
        <v>1</v>
      </c>
      <c r="B101" s="9" t="s">
        <v>236</v>
      </c>
      <c r="C101" s="8" t="s">
        <v>235</v>
      </c>
      <c r="D101" s="8">
        <v>2019</v>
      </c>
      <c r="E101" s="12"/>
      <c r="F101" s="11"/>
      <c r="G101" s="12">
        <f>E101+(E101*F101)</f>
        <v>0</v>
      </c>
      <c r="H101" s="8" t="s">
        <v>87</v>
      </c>
      <c r="I101" s="12">
        <f>2*E101</f>
        <v>0</v>
      </c>
      <c r="J101" s="12">
        <f>2*G101</f>
        <v>0</v>
      </c>
    </row>
    <row r="102" spans="1:10" ht="38.25">
      <c r="A102" s="8">
        <v>2</v>
      </c>
      <c r="B102" s="9" t="s">
        <v>233</v>
      </c>
      <c r="C102" s="8" t="s">
        <v>234</v>
      </c>
      <c r="D102" s="8">
        <v>2019</v>
      </c>
      <c r="E102" s="12"/>
      <c r="F102" s="11"/>
      <c r="G102" s="12">
        <f>E102+(E102*F102)</f>
        <v>0</v>
      </c>
      <c r="H102" s="8" t="s">
        <v>87</v>
      </c>
      <c r="I102" s="12">
        <f>2*E102</f>
        <v>0</v>
      </c>
      <c r="J102" s="12">
        <f>2*G102</f>
        <v>0</v>
      </c>
    </row>
    <row r="103" spans="1:10" ht="38.25">
      <c r="A103" s="8">
        <v>3</v>
      </c>
      <c r="B103" s="9" t="s">
        <v>233</v>
      </c>
      <c r="C103" s="8" t="s">
        <v>232</v>
      </c>
      <c r="D103" s="8">
        <v>2019</v>
      </c>
      <c r="E103" s="12"/>
      <c r="F103" s="11"/>
      <c r="G103" s="12">
        <f>E103+(E103*F103)</f>
        <v>0</v>
      </c>
      <c r="H103" s="8" t="s">
        <v>87</v>
      </c>
      <c r="I103" s="12">
        <f>2*E103</f>
        <v>0</v>
      </c>
      <c r="J103" s="12">
        <f>2*G103</f>
        <v>0</v>
      </c>
    </row>
    <row r="104" spans="1:10">
      <c r="A104" s="45" t="s">
        <v>75</v>
      </c>
      <c r="B104" s="46"/>
      <c r="C104" s="46"/>
      <c r="D104" s="46"/>
      <c r="E104" s="46"/>
      <c r="F104" s="46"/>
      <c r="G104" s="46"/>
      <c r="H104" s="47"/>
      <c r="I104" s="12">
        <f>SUM(I101:I103)</f>
        <v>0</v>
      </c>
      <c r="J104" s="12">
        <f>SUM(J101:J103)</f>
        <v>0</v>
      </c>
    </row>
    <row r="105" spans="1:10">
      <c r="E105" s="2"/>
      <c r="F105" s="3"/>
      <c r="G105" s="2"/>
      <c r="I105" s="2"/>
      <c r="J105" s="2"/>
    </row>
    <row r="106" spans="1:10">
      <c r="A106" s="50" t="s">
        <v>231</v>
      </c>
      <c r="B106" s="50"/>
      <c r="C106" s="50"/>
      <c r="D106" s="50"/>
      <c r="E106" s="50"/>
      <c r="F106" s="50"/>
      <c r="G106" s="50"/>
      <c r="H106" s="50"/>
      <c r="I106" s="50"/>
      <c r="J106" s="50"/>
    </row>
    <row r="107" spans="1:10" ht="38.25">
      <c r="A107" s="4" t="s">
        <v>73</v>
      </c>
      <c r="B107" s="4" t="s">
        <v>65</v>
      </c>
      <c r="C107" s="4" t="s">
        <v>85</v>
      </c>
      <c r="D107" s="4" t="s">
        <v>84</v>
      </c>
      <c r="E107" s="5" t="s">
        <v>93</v>
      </c>
      <c r="F107" s="6" t="s">
        <v>71</v>
      </c>
      <c r="G107" s="5" t="s">
        <v>92</v>
      </c>
      <c r="H107" s="4" t="s">
        <v>81</v>
      </c>
      <c r="I107" s="7" t="s">
        <v>91</v>
      </c>
      <c r="J107" s="7" t="s">
        <v>90</v>
      </c>
    </row>
    <row r="108" spans="1:10" ht="25.5">
      <c r="A108" s="8">
        <v>1</v>
      </c>
      <c r="B108" s="9" t="s">
        <v>230</v>
      </c>
      <c r="C108" s="8" t="s">
        <v>229</v>
      </c>
      <c r="D108" s="8">
        <v>2020</v>
      </c>
      <c r="E108" s="12"/>
      <c r="F108" s="11"/>
      <c r="G108" s="12">
        <f>E108</f>
        <v>0</v>
      </c>
      <c r="H108" s="8" t="s">
        <v>87</v>
      </c>
      <c r="I108" s="12">
        <f>2*E108</f>
        <v>0</v>
      </c>
      <c r="J108" s="12">
        <f>2*G108</f>
        <v>0</v>
      </c>
    </row>
    <row r="109" spans="1:10" ht="38.25">
      <c r="A109" s="8">
        <v>2</v>
      </c>
      <c r="B109" s="9" t="s">
        <v>228</v>
      </c>
      <c r="C109" s="8" t="s">
        <v>227</v>
      </c>
      <c r="D109" s="8">
        <v>2020</v>
      </c>
      <c r="E109" s="12"/>
      <c r="F109" s="11"/>
      <c r="G109" s="12">
        <f>E109</f>
        <v>0</v>
      </c>
      <c r="H109" s="8" t="s">
        <v>87</v>
      </c>
      <c r="I109" s="12">
        <f>2*E109</f>
        <v>0</v>
      </c>
      <c r="J109" s="12">
        <f>2*G109</f>
        <v>0</v>
      </c>
    </row>
    <row r="110" spans="1:10">
      <c r="A110" s="45" t="s">
        <v>75</v>
      </c>
      <c r="B110" s="46"/>
      <c r="C110" s="46"/>
      <c r="D110" s="46"/>
      <c r="E110" s="46"/>
      <c r="F110" s="46"/>
      <c r="G110" s="46"/>
      <c r="H110" s="47"/>
      <c r="I110" s="12">
        <f>SUM(I108:I109)</f>
        <v>0</v>
      </c>
      <c r="J110" s="12">
        <f>SUM(J108:J109)</f>
        <v>0</v>
      </c>
    </row>
    <row r="111" spans="1:10">
      <c r="E111" s="2"/>
      <c r="F111" s="3"/>
      <c r="G111" s="2"/>
      <c r="I111" s="2"/>
      <c r="J111" s="2"/>
    </row>
    <row r="112" spans="1:10">
      <c r="A112" s="50" t="s">
        <v>226</v>
      </c>
      <c r="B112" s="50"/>
      <c r="C112" s="50"/>
      <c r="D112" s="50"/>
      <c r="E112" s="50"/>
      <c r="F112" s="50"/>
      <c r="G112" s="50"/>
      <c r="H112" s="50"/>
      <c r="I112" s="50"/>
      <c r="J112" s="50"/>
    </row>
    <row r="113" spans="1:10" ht="38.25">
      <c r="A113" s="4" t="s">
        <v>73</v>
      </c>
      <c r="B113" s="4" t="s">
        <v>65</v>
      </c>
      <c r="C113" s="4" t="s">
        <v>85</v>
      </c>
      <c r="D113" s="4" t="s">
        <v>84</v>
      </c>
      <c r="E113" s="5" t="s">
        <v>93</v>
      </c>
      <c r="F113" s="6" t="s">
        <v>71</v>
      </c>
      <c r="G113" s="5" t="s">
        <v>92</v>
      </c>
      <c r="H113" s="4" t="s">
        <v>81</v>
      </c>
      <c r="I113" s="7" t="s">
        <v>91</v>
      </c>
      <c r="J113" s="7" t="s">
        <v>90</v>
      </c>
    </row>
    <row r="114" spans="1:10" ht="25.5">
      <c r="A114" s="8">
        <v>1</v>
      </c>
      <c r="B114" s="9" t="s">
        <v>225</v>
      </c>
      <c r="C114" s="9" t="s">
        <v>224</v>
      </c>
      <c r="D114" s="8">
        <v>2010</v>
      </c>
      <c r="E114" s="12"/>
      <c r="F114" s="11"/>
      <c r="G114" s="12">
        <f>E114+(E114*F114)</f>
        <v>0</v>
      </c>
      <c r="H114" s="8" t="s">
        <v>87</v>
      </c>
      <c r="I114" s="12">
        <f>2*E114</f>
        <v>0</v>
      </c>
      <c r="J114" s="12">
        <f>2*G114</f>
        <v>0</v>
      </c>
    </row>
    <row r="115" spans="1:10" ht="38.25">
      <c r="A115" s="8">
        <v>2</v>
      </c>
      <c r="B115" s="9" t="s">
        <v>223</v>
      </c>
      <c r="C115" s="9" t="s">
        <v>222</v>
      </c>
      <c r="D115" s="8">
        <v>2016</v>
      </c>
      <c r="E115" s="12"/>
      <c r="F115" s="11"/>
      <c r="G115" s="12">
        <f>E115+(E115*F115)</f>
        <v>0</v>
      </c>
      <c r="H115" s="8" t="s">
        <v>87</v>
      </c>
      <c r="I115" s="12">
        <f>2*E115</f>
        <v>0</v>
      </c>
      <c r="J115" s="12">
        <f>2*G115</f>
        <v>0</v>
      </c>
    </row>
    <row r="116" spans="1:10">
      <c r="A116" s="45" t="s">
        <v>75</v>
      </c>
      <c r="B116" s="46"/>
      <c r="C116" s="46"/>
      <c r="D116" s="46"/>
      <c r="E116" s="46"/>
      <c r="F116" s="46"/>
      <c r="G116" s="46"/>
      <c r="H116" s="47"/>
      <c r="I116" s="12">
        <f>SUM(I114:I115)</f>
        <v>0</v>
      </c>
      <c r="J116" s="12">
        <f>SUM(J114:J115)</f>
        <v>0</v>
      </c>
    </row>
    <row r="117" spans="1:10">
      <c r="E117" s="2"/>
      <c r="F117" s="3"/>
      <c r="G117" s="2"/>
      <c r="I117" s="2"/>
      <c r="J117" s="2"/>
    </row>
    <row r="118" spans="1:10">
      <c r="A118" s="44" t="s">
        <v>221</v>
      </c>
      <c r="B118" s="44"/>
      <c r="C118" s="44"/>
      <c r="D118" s="44"/>
      <c r="E118" s="44"/>
      <c r="F118" s="44"/>
      <c r="G118" s="44"/>
      <c r="H118" s="44"/>
      <c r="I118" s="44"/>
      <c r="J118" s="44"/>
    </row>
    <row r="119" spans="1:10" ht="38.25">
      <c r="A119" s="4" t="s">
        <v>73</v>
      </c>
      <c r="B119" s="4" t="s">
        <v>65</v>
      </c>
      <c r="C119" s="4" t="s">
        <v>85</v>
      </c>
      <c r="D119" s="4" t="s">
        <v>84</v>
      </c>
      <c r="E119" s="5" t="s">
        <v>93</v>
      </c>
      <c r="F119" s="6" t="s">
        <v>71</v>
      </c>
      <c r="G119" s="5" t="s">
        <v>92</v>
      </c>
      <c r="H119" s="4" t="s">
        <v>81</v>
      </c>
      <c r="I119" s="7" t="s">
        <v>91</v>
      </c>
      <c r="J119" s="7" t="s">
        <v>90</v>
      </c>
    </row>
    <row r="120" spans="1:10" ht="25.5">
      <c r="A120" s="8">
        <v>1</v>
      </c>
      <c r="B120" s="9" t="s">
        <v>219</v>
      </c>
      <c r="C120" s="9" t="s">
        <v>220</v>
      </c>
      <c r="D120" s="8">
        <v>2018</v>
      </c>
      <c r="E120" s="12"/>
      <c r="F120" s="11"/>
      <c r="G120" s="12">
        <f>E120+(E120*F120)</f>
        <v>0</v>
      </c>
      <c r="H120" s="8" t="s">
        <v>87</v>
      </c>
      <c r="I120" s="12">
        <f>2*E120</f>
        <v>0</v>
      </c>
      <c r="J120" s="12">
        <f>2*G120</f>
        <v>0</v>
      </c>
    </row>
    <row r="121" spans="1:10" ht="25.5">
      <c r="A121" s="8">
        <v>2</v>
      </c>
      <c r="B121" s="9" t="s">
        <v>219</v>
      </c>
      <c r="C121" s="9" t="s">
        <v>218</v>
      </c>
      <c r="D121" s="8">
        <v>2018</v>
      </c>
      <c r="E121" s="12"/>
      <c r="F121" s="11"/>
      <c r="G121" s="12">
        <f>E121+(E121*F121)</f>
        <v>0</v>
      </c>
      <c r="H121" s="8" t="s">
        <v>87</v>
      </c>
      <c r="I121" s="12">
        <f>2*E121</f>
        <v>0</v>
      </c>
      <c r="J121" s="12">
        <f>2*G121</f>
        <v>0</v>
      </c>
    </row>
    <row r="122" spans="1:10">
      <c r="A122" s="45" t="s">
        <v>75</v>
      </c>
      <c r="B122" s="46"/>
      <c r="C122" s="46"/>
      <c r="D122" s="46"/>
      <c r="E122" s="46"/>
      <c r="F122" s="46"/>
      <c r="G122" s="46"/>
      <c r="H122" s="47"/>
      <c r="I122" s="12">
        <f>SUM(I120:I121)</f>
        <v>0</v>
      </c>
      <c r="J122" s="12">
        <f>SUM(J120:J121)</f>
        <v>0</v>
      </c>
    </row>
    <row r="123" spans="1:10">
      <c r="E123" s="2"/>
      <c r="F123" s="3"/>
      <c r="G123" s="2"/>
      <c r="I123" s="2"/>
      <c r="J123" s="2"/>
    </row>
    <row r="124" spans="1:10">
      <c r="E124" s="2"/>
      <c r="F124" s="3"/>
      <c r="G124" s="2"/>
      <c r="I124" s="2"/>
      <c r="J124" s="2"/>
    </row>
    <row r="125" spans="1:10">
      <c r="A125" s="44" t="s">
        <v>217</v>
      </c>
      <c r="B125" s="44"/>
      <c r="C125" s="44"/>
      <c r="D125" s="44"/>
      <c r="E125" s="44"/>
      <c r="F125" s="44"/>
      <c r="G125" s="44"/>
      <c r="H125" s="44"/>
      <c r="I125" s="44"/>
      <c r="J125" s="44"/>
    </row>
    <row r="126" spans="1:10" ht="38.25">
      <c r="A126" s="4" t="s">
        <v>73</v>
      </c>
      <c r="B126" s="4" t="s">
        <v>65</v>
      </c>
      <c r="C126" s="4" t="s">
        <v>85</v>
      </c>
      <c r="D126" s="4" t="s">
        <v>84</v>
      </c>
      <c r="E126" s="5" t="s">
        <v>93</v>
      </c>
      <c r="F126" s="6" t="s">
        <v>71</v>
      </c>
      <c r="G126" s="5" t="s">
        <v>92</v>
      </c>
      <c r="H126" s="4" t="s">
        <v>81</v>
      </c>
      <c r="I126" s="7" t="s">
        <v>216</v>
      </c>
      <c r="J126" s="7" t="s">
        <v>215</v>
      </c>
    </row>
    <row r="127" spans="1:10" ht="25.5">
      <c r="A127" s="8">
        <v>1</v>
      </c>
      <c r="B127" s="9" t="s">
        <v>213</v>
      </c>
      <c r="C127" s="9" t="s">
        <v>214</v>
      </c>
      <c r="D127" s="8">
        <v>2014</v>
      </c>
      <c r="E127" s="12"/>
      <c r="F127" s="11"/>
      <c r="G127" s="12">
        <f>E127*1.23</f>
        <v>0</v>
      </c>
      <c r="H127" s="8" t="s">
        <v>76</v>
      </c>
      <c r="I127" s="12">
        <f>4*E127</f>
        <v>0</v>
      </c>
      <c r="J127" s="12">
        <f>4*G127</f>
        <v>0</v>
      </c>
    </row>
    <row r="128" spans="1:10" ht="25.5">
      <c r="A128" s="8">
        <v>2</v>
      </c>
      <c r="B128" s="9" t="s">
        <v>213</v>
      </c>
      <c r="C128" s="9" t="s">
        <v>212</v>
      </c>
      <c r="D128" s="8">
        <v>2014</v>
      </c>
      <c r="E128" s="12"/>
      <c r="F128" s="11"/>
      <c r="G128" s="12">
        <f>E128*1.23</f>
        <v>0</v>
      </c>
      <c r="H128" s="8" t="s">
        <v>76</v>
      </c>
      <c r="I128" s="12">
        <f>4*E128</f>
        <v>0</v>
      </c>
      <c r="J128" s="12">
        <f>4*G128</f>
        <v>0</v>
      </c>
    </row>
    <row r="129" spans="1:10">
      <c r="A129" s="45" t="s">
        <v>75</v>
      </c>
      <c r="B129" s="46"/>
      <c r="C129" s="46"/>
      <c r="D129" s="46"/>
      <c r="E129" s="46"/>
      <c r="F129" s="46"/>
      <c r="G129" s="46"/>
      <c r="H129" s="47"/>
      <c r="I129" s="12">
        <f>SUM(I127:I128)</f>
        <v>0</v>
      </c>
      <c r="J129" s="12">
        <f>SUM(J127:J128)</f>
        <v>0</v>
      </c>
    </row>
    <row r="130" spans="1:10">
      <c r="D130" s="2"/>
      <c r="E130" s="2"/>
      <c r="F130" s="3"/>
      <c r="G130" s="2"/>
      <c r="I130" s="2"/>
      <c r="J130" s="2"/>
    </row>
    <row r="131" spans="1:10">
      <c r="A131" s="44" t="s">
        <v>211</v>
      </c>
      <c r="B131" s="44"/>
      <c r="C131" s="44"/>
      <c r="D131" s="44"/>
      <c r="E131" s="44"/>
      <c r="F131" s="44"/>
      <c r="G131" s="44"/>
      <c r="H131" s="44"/>
      <c r="I131" s="44"/>
      <c r="J131" s="44"/>
    </row>
    <row r="132" spans="1:10" ht="38.25">
      <c r="A132" s="4" t="s">
        <v>73</v>
      </c>
      <c r="B132" s="4" t="s">
        <v>65</v>
      </c>
      <c r="C132" s="4" t="s">
        <v>85</v>
      </c>
      <c r="D132" s="4" t="s">
        <v>84</v>
      </c>
      <c r="E132" s="5" t="s">
        <v>93</v>
      </c>
      <c r="F132" s="6" t="s">
        <v>71</v>
      </c>
      <c r="G132" s="5" t="s">
        <v>92</v>
      </c>
      <c r="H132" s="4" t="s">
        <v>81</v>
      </c>
      <c r="I132" s="7" t="s">
        <v>91</v>
      </c>
      <c r="J132" s="7" t="s">
        <v>90</v>
      </c>
    </row>
    <row r="133" spans="1:10" ht="25.5">
      <c r="A133" s="8">
        <v>1</v>
      </c>
      <c r="B133" s="9" t="s">
        <v>210</v>
      </c>
      <c r="C133" s="8" t="s">
        <v>209</v>
      </c>
      <c r="D133" s="8">
        <v>2019</v>
      </c>
      <c r="E133" s="12"/>
      <c r="F133" s="11"/>
      <c r="G133" s="12">
        <f>E133*1.08</f>
        <v>0</v>
      </c>
      <c r="H133" s="8" t="s">
        <v>87</v>
      </c>
      <c r="I133" s="12">
        <f>2*E133</f>
        <v>0</v>
      </c>
      <c r="J133" s="12">
        <f>2*G133</f>
        <v>0</v>
      </c>
    </row>
    <row r="134" spans="1:10" ht="25.5">
      <c r="A134" s="8">
        <v>2</v>
      </c>
      <c r="B134" s="9" t="s">
        <v>208</v>
      </c>
      <c r="C134" s="8" t="s">
        <v>207</v>
      </c>
      <c r="D134" s="8">
        <v>2020</v>
      </c>
      <c r="E134" s="12"/>
      <c r="F134" s="11"/>
      <c r="G134" s="12">
        <f>E134*1.08</f>
        <v>0</v>
      </c>
      <c r="H134" s="8" t="s">
        <v>87</v>
      </c>
      <c r="I134" s="12">
        <f>2*E134</f>
        <v>0</v>
      </c>
      <c r="J134" s="12">
        <f>2*G134</f>
        <v>0</v>
      </c>
    </row>
    <row r="135" spans="1:10">
      <c r="A135" s="45" t="s">
        <v>75</v>
      </c>
      <c r="B135" s="46"/>
      <c r="C135" s="46"/>
      <c r="D135" s="46"/>
      <c r="E135" s="46"/>
      <c r="F135" s="46"/>
      <c r="G135" s="46"/>
      <c r="H135" s="47"/>
      <c r="I135" s="12">
        <f>SUM(I133:I134)</f>
        <v>0</v>
      </c>
      <c r="J135" s="12">
        <f>SUM(J133:J134)</f>
        <v>0</v>
      </c>
    </row>
    <row r="136" spans="1:10">
      <c r="E136" s="2"/>
      <c r="F136" s="3"/>
      <c r="G136" s="2"/>
      <c r="I136" s="2"/>
      <c r="J136" s="2"/>
    </row>
    <row r="137" spans="1:10">
      <c r="A137" s="44" t="s">
        <v>206</v>
      </c>
      <c r="B137" s="44"/>
      <c r="C137" s="44"/>
      <c r="D137" s="44"/>
      <c r="E137" s="44"/>
      <c r="F137" s="44"/>
      <c r="G137" s="44"/>
      <c r="H137" s="44"/>
      <c r="I137" s="44"/>
      <c r="J137" s="44"/>
    </row>
    <row r="138" spans="1:10" ht="38.25">
      <c r="A138" s="4" t="s">
        <v>73</v>
      </c>
      <c r="B138" s="4" t="s">
        <v>65</v>
      </c>
      <c r="C138" s="4" t="s">
        <v>85</v>
      </c>
      <c r="D138" s="4" t="s">
        <v>84</v>
      </c>
      <c r="E138" s="5" t="s">
        <v>93</v>
      </c>
      <c r="F138" s="6" t="s">
        <v>71</v>
      </c>
      <c r="G138" s="5" t="s">
        <v>92</v>
      </c>
      <c r="H138" s="4" t="s">
        <v>81</v>
      </c>
      <c r="I138" s="7" t="s">
        <v>91</v>
      </c>
      <c r="J138" s="7" t="s">
        <v>90</v>
      </c>
    </row>
    <row r="139" spans="1:10">
      <c r="A139" s="8">
        <v>1</v>
      </c>
      <c r="B139" s="8" t="s">
        <v>203</v>
      </c>
      <c r="C139" s="8" t="s">
        <v>205</v>
      </c>
      <c r="D139" s="8">
        <v>2018</v>
      </c>
      <c r="E139" s="12"/>
      <c r="F139" s="11"/>
      <c r="G139" s="12">
        <f>E139+(E139*F139)</f>
        <v>0</v>
      </c>
      <c r="H139" s="8" t="s">
        <v>87</v>
      </c>
      <c r="I139" s="12">
        <f>2*E139</f>
        <v>0</v>
      </c>
      <c r="J139" s="12">
        <f>2*G139</f>
        <v>0</v>
      </c>
    </row>
    <row r="140" spans="1:10">
      <c r="A140" s="8">
        <v>2</v>
      </c>
      <c r="B140" s="8" t="s">
        <v>203</v>
      </c>
      <c r="C140" s="8" t="s">
        <v>204</v>
      </c>
      <c r="D140" s="8">
        <v>2018</v>
      </c>
      <c r="E140" s="12"/>
      <c r="F140" s="11"/>
      <c r="G140" s="12">
        <f>E140+(E140*F140)</f>
        <v>0</v>
      </c>
      <c r="H140" s="8" t="s">
        <v>87</v>
      </c>
      <c r="I140" s="12">
        <f>2*E140</f>
        <v>0</v>
      </c>
      <c r="J140" s="12">
        <f>2*G140</f>
        <v>0</v>
      </c>
    </row>
    <row r="141" spans="1:10">
      <c r="A141" s="8">
        <v>3</v>
      </c>
      <c r="B141" s="8" t="s">
        <v>203</v>
      </c>
      <c r="C141" s="8" t="s">
        <v>202</v>
      </c>
      <c r="D141" s="8">
        <v>2018</v>
      </c>
      <c r="E141" s="12"/>
      <c r="F141" s="11"/>
      <c r="G141" s="12">
        <f>E141+(E141*F141)</f>
        <v>0</v>
      </c>
      <c r="H141" s="8" t="s">
        <v>87</v>
      </c>
      <c r="I141" s="12">
        <f>2*E141</f>
        <v>0</v>
      </c>
      <c r="J141" s="12">
        <f>2*G141</f>
        <v>0</v>
      </c>
    </row>
    <row r="142" spans="1:10">
      <c r="A142" s="45" t="s">
        <v>75</v>
      </c>
      <c r="B142" s="46"/>
      <c r="C142" s="46"/>
      <c r="D142" s="46"/>
      <c r="E142" s="46"/>
      <c r="F142" s="46"/>
      <c r="G142" s="46"/>
      <c r="H142" s="47"/>
      <c r="I142" s="12">
        <f>SUM(I139:I141)</f>
        <v>0</v>
      </c>
      <c r="J142" s="12">
        <f>SUM(J139:J141)</f>
        <v>0</v>
      </c>
    </row>
    <row r="143" spans="1:10">
      <c r="E143" s="2"/>
      <c r="F143" s="3"/>
      <c r="G143" s="2"/>
      <c r="I143" s="2"/>
      <c r="J143" s="2"/>
    </row>
    <row r="144" spans="1:10">
      <c r="A144" s="50" t="s">
        <v>201</v>
      </c>
      <c r="B144" s="50"/>
      <c r="C144" s="50"/>
      <c r="D144" s="50"/>
      <c r="E144" s="50"/>
      <c r="F144" s="50"/>
      <c r="G144" s="50"/>
      <c r="H144" s="50"/>
      <c r="I144" s="50"/>
      <c r="J144" s="50"/>
    </row>
    <row r="145" spans="1:10" ht="38.25">
      <c r="A145" s="4" t="s">
        <v>73</v>
      </c>
      <c r="B145" s="4" t="s">
        <v>65</v>
      </c>
      <c r="C145" s="4" t="s">
        <v>85</v>
      </c>
      <c r="D145" s="4" t="s">
        <v>84</v>
      </c>
      <c r="E145" s="5" t="s">
        <v>93</v>
      </c>
      <c r="F145" s="6" t="s">
        <v>71</v>
      </c>
      <c r="G145" s="5" t="s">
        <v>92</v>
      </c>
      <c r="H145" s="4" t="s">
        <v>81</v>
      </c>
      <c r="I145" s="7" t="s">
        <v>91</v>
      </c>
      <c r="J145" s="7" t="s">
        <v>90</v>
      </c>
    </row>
    <row r="146" spans="1:10">
      <c r="A146" s="8">
        <v>1</v>
      </c>
      <c r="B146" s="8" t="s">
        <v>200</v>
      </c>
      <c r="C146" s="8" t="s">
        <v>199</v>
      </c>
      <c r="D146" s="8">
        <v>2015</v>
      </c>
      <c r="E146" s="12"/>
      <c r="F146" s="11"/>
      <c r="G146" s="12">
        <f>E146+(E146*F146)</f>
        <v>0</v>
      </c>
      <c r="H146" s="8" t="s">
        <v>87</v>
      </c>
      <c r="I146" s="12">
        <f>2*E146</f>
        <v>0</v>
      </c>
      <c r="J146" s="12">
        <f>2*G146</f>
        <v>0</v>
      </c>
    </row>
    <row r="147" spans="1:10" ht="25.5">
      <c r="A147" s="8">
        <v>2</v>
      </c>
      <c r="B147" s="9" t="s">
        <v>198</v>
      </c>
      <c r="C147" s="8" t="s">
        <v>197</v>
      </c>
      <c r="D147" s="8">
        <v>2009</v>
      </c>
      <c r="E147" s="12"/>
      <c r="F147" s="11"/>
      <c r="G147" s="12">
        <f>E147+(E147*F147)</f>
        <v>0</v>
      </c>
      <c r="H147" s="8" t="s">
        <v>87</v>
      </c>
      <c r="I147" s="12">
        <f>2*E147</f>
        <v>0</v>
      </c>
      <c r="J147" s="12">
        <f>2*G147</f>
        <v>0</v>
      </c>
    </row>
    <row r="148" spans="1:10" ht="38.25">
      <c r="A148" s="8">
        <v>3</v>
      </c>
      <c r="B148" s="9" t="s">
        <v>196</v>
      </c>
      <c r="C148" s="8" t="s">
        <v>195</v>
      </c>
      <c r="D148" s="8">
        <v>2008</v>
      </c>
      <c r="E148" s="12"/>
      <c r="F148" s="11"/>
      <c r="G148" s="12">
        <f>E148+(E148*F148)</f>
        <v>0</v>
      </c>
      <c r="H148" s="8" t="s">
        <v>87</v>
      </c>
      <c r="I148" s="12">
        <f>2*E148</f>
        <v>0</v>
      </c>
      <c r="J148" s="12">
        <f>2*G148</f>
        <v>0</v>
      </c>
    </row>
    <row r="149" spans="1:10">
      <c r="A149" s="45" t="s">
        <v>75</v>
      </c>
      <c r="B149" s="46"/>
      <c r="C149" s="46"/>
      <c r="D149" s="46"/>
      <c r="E149" s="46"/>
      <c r="F149" s="46"/>
      <c r="G149" s="46"/>
      <c r="H149" s="47"/>
      <c r="I149" s="12">
        <f>SUM(I146:I148)</f>
        <v>0</v>
      </c>
      <c r="J149" s="12">
        <f>SUM(J146:J148)</f>
        <v>0</v>
      </c>
    </row>
    <row r="150" spans="1:10">
      <c r="E150" s="2"/>
      <c r="F150" s="3"/>
      <c r="G150" s="2"/>
      <c r="I150" s="2"/>
      <c r="J150" s="2"/>
    </row>
    <row r="151" spans="1:10">
      <c r="A151" s="44" t="s">
        <v>194</v>
      </c>
      <c r="B151" s="44"/>
      <c r="C151" s="44"/>
      <c r="D151" s="44"/>
      <c r="E151" s="44"/>
      <c r="F151" s="44"/>
      <c r="G151" s="44"/>
      <c r="H151" s="44"/>
      <c r="I151" s="44"/>
      <c r="J151" s="44"/>
    </row>
    <row r="152" spans="1:10" ht="38.25">
      <c r="A152" s="4" t="s">
        <v>73</v>
      </c>
      <c r="B152" s="4" t="s">
        <v>65</v>
      </c>
      <c r="C152" s="4" t="s">
        <v>85</v>
      </c>
      <c r="D152" s="4" t="s">
        <v>84</v>
      </c>
      <c r="E152" s="5" t="s">
        <v>93</v>
      </c>
      <c r="F152" s="6" t="s">
        <v>71</v>
      </c>
      <c r="G152" s="5" t="s">
        <v>92</v>
      </c>
      <c r="H152" s="4" t="s">
        <v>81</v>
      </c>
      <c r="I152" s="7" t="s">
        <v>91</v>
      </c>
      <c r="J152" s="7" t="s">
        <v>90</v>
      </c>
    </row>
    <row r="153" spans="1:10">
      <c r="A153" s="8">
        <v>1</v>
      </c>
      <c r="B153" s="8" t="s">
        <v>193</v>
      </c>
      <c r="C153" s="8" t="s">
        <v>192</v>
      </c>
      <c r="D153" s="8">
        <v>2018</v>
      </c>
      <c r="E153" s="12"/>
      <c r="F153" s="11"/>
      <c r="G153" s="12">
        <f>E153+(E153*F153)</f>
        <v>0</v>
      </c>
      <c r="H153" s="8" t="s">
        <v>87</v>
      </c>
      <c r="I153" s="12">
        <f>2*E153</f>
        <v>0</v>
      </c>
      <c r="J153" s="12">
        <f>2*G153</f>
        <v>0</v>
      </c>
    </row>
    <row r="154" spans="1:10">
      <c r="A154" s="45" t="s">
        <v>75</v>
      </c>
      <c r="B154" s="46"/>
      <c r="C154" s="46"/>
      <c r="D154" s="46"/>
      <c r="E154" s="46"/>
      <c r="F154" s="46"/>
      <c r="G154" s="46"/>
      <c r="H154" s="47"/>
      <c r="I154" s="12">
        <f>I153</f>
        <v>0</v>
      </c>
      <c r="J154" s="12">
        <f>J153</f>
        <v>0</v>
      </c>
    </row>
    <row r="155" spans="1:10">
      <c r="E155" s="2"/>
      <c r="F155" s="3"/>
      <c r="G155" s="2"/>
      <c r="I155" s="2"/>
      <c r="J155" s="2"/>
    </row>
    <row r="156" spans="1:10">
      <c r="A156" s="44" t="s">
        <v>191</v>
      </c>
      <c r="B156" s="44"/>
      <c r="C156" s="44"/>
      <c r="D156" s="44"/>
      <c r="E156" s="44"/>
      <c r="F156" s="44"/>
      <c r="G156" s="44"/>
      <c r="H156" s="44"/>
      <c r="I156" s="44"/>
      <c r="J156" s="44"/>
    </row>
    <row r="157" spans="1:10" ht="38.25">
      <c r="A157" s="4" t="s">
        <v>73</v>
      </c>
      <c r="B157" s="4" t="s">
        <v>65</v>
      </c>
      <c r="C157" s="4" t="s">
        <v>85</v>
      </c>
      <c r="D157" s="4" t="s">
        <v>84</v>
      </c>
      <c r="E157" s="5" t="s">
        <v>93</v>
      </c>
      <c r="F157" s="6" t="s">
        <v>71</v>
      </c>
      <c r="G157" s="5" t="s">
        <v>92</v>
      </c>
      <c r="H157" s="4" t="s">
        <v>81</v>
      </c>
      <c r="I157" s="7" t="s">
        <v>91</v>
      </c>
      <c r="J157" s="7" t="s">
        <v>90</v>
      </c>
    </row>
    <row r="158" spans="1:10" ht="25.5">
      <c r="A158" s="8">
        <v>1</v>
      </c>
      <c r="B158" s="9" t="s">
        <v>190</v>
      </c>
      <c r="C158" s="8" t="s">
        <v>189</v>
      </c>
      <c r="D158" s="8">
        <v>2019</v>
      </c>
      <c r="E158" s="12"/>
      <c r="F158" s="11"/>
      <c r="G158" s="12">
        <f>E158+(E158*F158)</f>
        <v>0</v>
      </c>
      <c r="H158" s="8" t="s">
        <v>87</v>
      </c>
      <c r="I158" s="12">
        <f>2*E158</f>
        <v>0</v>
      </c>
      <c r="J158" s="12">
        <f>2*G158</f>
        <v>0</v>
      </c>
    </row>
    <row r="159" spans="1:10">
      <c r="A159" s="45" t="s">
        <v>75</v>
      </c>
      <c r="B159" s="46"/>
      <c r="C159" s="46"/>
      <c r="D159" s="46"/>
      <c r="E159" s="46"/>
      <c r="F159" s="46"/>
      <c r="G159" s="46"/>
      <c r="H159" s="47"/>
      <c r="I159" s="12">
        <f>SUM(I158:I158)</f>
        <v>0</v>
      </c>
      <c r="J159" s="12">
        <f>SUM(J158:J158)</f>
        <v>0</v>
      </c>
    </row>
    <row r="160" spans="1:10">
      <c r="E160" s="2"/>
      <c r="F160" s="3"/>
      <c r="G160" s="2"/>
      <c r="I160" s="2"/>
      <c r="J160" s="2"/>
    </row>
    <row r="161" spans="1:10">
      <c r="A161" s="44" t="s">
        <v>188</v>
      </c>
      <c r="B161" s="44"/>
      <c r="C161" s="44"/>
      <c r="D161" s="44"/>
      <c r="E161" s="44"/>
      <c r="F161" s="44"/>
      <c r="G161" s="44"/>
      <c r="H161" s="44"/>
      <c r="I161" s="44"/>
      <c r="J161" s="44"/>
    </row>
    <row r="162" spans="1:10" ht="38.25">
      <c r="A162" s="4" t="s">
        <v>73</v>
      </c>
      <c r="B162" s="4" t="s">
        <v>65</v>
      </c>
      <c r="C162" s="4" t="s">
        <v>85</v>
      </c>
      <c r="D162" s="4" t="s">
        <v>84</v>
      </c>
      <c r="E162" s="5" t="s">
        <v>93</v>
      </c>
      <c r="F162" s="6" t="s">
        <v>71</v>
      </c>
      <c r="G162" s="5" t="s">
        <v>92</v>
      </c>
      <c r="H162" s="4" t="s">
        <v>81</v>
      </c>
      <c r="I162" s="7" t="s">
        <v>91</v>
      </c>
      <c r="J162" s="7" t="s">
        <v>90</v>
      </c>
    </row>
    <row r="163" spans="1:10" ht="25.5">
      <c r="A163" s="8">
        <v>1</v>
      </c>
      <c r="B163" s="9" t="s">
        <v>187</v>
      </c>
      <c r="C163" s="8" t="s">
        <v>186</v>
      </c>
      <c r="D163" s="8">
        <v>2019</v>
      </c>
      <c r="E163" s="12"/>
      <c r="F163" s="11"/>
      <c r="G163" s="12">
        <f>E163+(E163*F163)</f>
        <v>0</v>
      </c>
      <c r="H163" s="8" t="s">
        <v>87</v>
      </c>
      <c r="I163" s="12">
        <f>2*E163</f>
        <v>0</v>
      </c>
      <c r="J163" s="12">
        <f>2*G163</f>
        <v>0</v>
      </c>
    </row>
    <row r="164" spans="1:10">
      <c r="A164" s="45" t="s">
        <v>75</v>
      </c>
      <c r="B164" s="46"/>
      <c r="C164" s="46"/>
      <c r="D164" s="46"/>
      <c r="E164" s="46"/>
      <c r="F164" s="46"/>
      <c r="G164" s="46"/>
      <c r="H164" s="47"/>
      <c r="I164" s="12">
        <f>I163</f>
        <v>0</v>
      </c>
      <c r="J164" s="12">
        <f>J163</f>
        <v>0</v>
      </c>
    </row>
    <row r="165" spans="1:10">
      <c r="E165" s="2"/>
      <c r="F165" s="3"/>
      <c r="G165" s="2"/>
      <c r="I165" s="2"/>
      <c r="J165" s="2"/>
    </row>
    <row r="166" spans="1:10">
      <c r="A166" s="44" t="s">
        <v>185</v>
      </c>
      <c r="B166" s="44"/>
      <c r="C166" s="44"/>
      <c r="D166" s="44"/>
      <c r="E166" s="44"/>
      <c r="F166" s="44"/>
      <c r="G166" s="44"/>
      <c r="H166" s="44"/>
      <c r="I166" s="44"/>
      <c r="J166" s="44"/>
    </row>
    <row r="167" spans="1:10" ht="38.25">
      <c r="A167" s="4" t="s">
        <v>73</v>
      </c>
      <c r="B167" s="4" t="s">
        <v>65</v>
      </c>
      <c r="C167" s="4" t="s">
        <v>85</v>
      </c>
      <c r="D167" s="4" t="s">
        <v>84</v>
      </c>
      <c r="E167" s="5" t="s">
        <v>93</v>
      </c>
      <c r="F167" s="6" t="s">
        <v>71</v>
      </c>
      <c r="G167" s="5" t="s">
        <v>92</v>
      </c>
      <c r="H167" s="4" t="s">
        <v>81</v>
      </c>
      <c r="I167" s="7" t="s">
        <v>91</v>
      </c>
      <c r="J167" s="7" t="s">
        <v>90</v>
      </c>
    </row>
    <row r="168" spans="1:10">
      <c r="A168" s="8">
        <v>1</v>
      </c>
      <c r="B168" s="8" t="s">
        <v>184</v>
      </c>
      <c r="C168" s="8" t="s">
        <v>183</v>
      </c>
      <c r="D168" s="8">
        <v>2020</v>
      </c>
      <c r="E168" s="12"/>
      <c r="F168" s="11"/>
      <c r="G168" s="12">
        <f>E168+(E168*F168)</f>
        <v>0</v>
      </c>
      <c r="H168" s="8" t="s">
        <v>87</v>
      </c>
      <c r="I168" s="12">
        <f>2*E168</f>
        <v>0</v>
      </c>
      <c r="J168" s="12">
        <f>2*G168</f>
        <v>0</v>
      </c>
    </row>
    <row r="169" spans="1:10">
      <c r="A169" s="45" t="s">
        <v>75</v>
      </c>
      <c r="B169" s="46"/>
      <c r="C169" s="46"/>
      <c r="D169" s="46"/>
      <c r="E169" s="46"/>
      <c r="F169" s="46"/>
      <c r="G169" s="46"/>
      <c r="H169" s="47"/>
      <c r="I169" s="12">
        <f>I168</f>
        <v>0</v>
      </c>
      <c r="J169" s="12">
        <f>J168</f>
        <v>0</v>
      </c>
    </row>
    <row r="170" spans="1:10">
      <c r="E170" s="2"/>
      <c r="F170" s="3"/>
      <c r="G170" s="2"/>
      <c r="I170" s="2"/>
      <c r="J170" s="2"/>
    </row>
    <row r="171" spans="1:10">
      <c r="A171" s="44" t="s">
        <v>182</v>
      </c>
      <c r="B171" s="44"/>
      <c r="C171" s="44"/>
      <c r="D171" s="44"/>
      <c r="E171" s="44"/>
      <c r="F171" s="44"/>
      <c r="G171" s="44"/>
      <c r="H171" s="44"/>
      <c r="I171" s="44"/>
      <c r="J171" s="44"/>
    </row>
    <row r="172" spans="1:10" ht="38.25">
      <c r="A172" s="4" t="s">
        <v>73</v>
      </c>
      <c r="B172" s="4" t="s">
        <v>65</v>
      </c>
      <c r="C172" s="4" t="s">
        <v>85</v>
      </c>
      <c r="D172" s="4" t="s">
        <v>84</v>
      </c>
      <c r="E172" s="5" t="s">
        <v>93</v>
      </c>
      <c r="F172" s="6" t="s">
        <v>71</v>
      </c>
      <c r="G172" s="5" t="s">
        <v>92</v>
      </c>
      <c r="H172" s="4" t="s">
        <v>81</v>
      </c>
      <c r="I172" s="7" t="s">
        <v>91</v>
      </c>
      <c r="J172" s="7" t="s">
        <v>90</v>
      </c>
    </row>
    <row r="173" spans="1:10" ht="25.5">
      <c r="A173" s="8">
        <v>1</v>
      </c>
      <c r="B173" s="9" t="s">
        <v>181</v>
      </c>
      <c r="C173" s="8" t="s">
        <v>180</v>
      </c>
      <c r="D173" s="8">
        <v>2019</v>
      </c>
      <c r="E173" s="12"/>
      <c r="F173" s="11"/>
      <c r="G173" s="12">
        <f>E173+(E173*F173)</f>
        <v>0</v>
      </c>
      <c r="H173" s="8" t="s">
        <v>87</v>
      </c>
      <c r="I173" s="12">
        <f>2*E173</f>
        <v>0</v>
      </c>
      <c r="J173" s="12">
        <f>2*G173</f>
        <v>0</v>
      </c>
    </row>
    <row r="174" spans="1:10">
      <c r="A174" s="45" t="s">
        <v>75</v>
      </c>
      <c r="B174" s="46"/>
      <c r="C174" s="46"/>
      <c r="D174" s="46"/>
      <c r="E174" s="46"/>
      <c r="F174" s="46"/>
      <c r="G174" s="46"/>
      <c r="H174" s="47"/>
      <c r="I174" s="12">
        <f>I173</f>
        <v>0</v>
      </c>
      <c r="J174" s="12">
        <f>J173</f>
        <v>0</v>
      </c>
    </row>
    <row r="175" spans="1:10">
      <c r="E175" s="2"/>
      <c r="F175" s="3"/>
      <c r="G175" s="2"/>
      <c r="I175" s="2"/>
      <c r="J175" s="2"/>
    </row>
    <row r="176" spans="1:10">
      <c r="A176" s="44" t="s">
        <v>179</v>
      </c>
      <c r="B176" s="44"/>
      <c r="C176" s="44"/>
      <c r="D176" s="44"/>
      <c r="E176" s="44"/>
      <c r="F176" s="44"/>
      <c r="G176" s="44"/>
      <c r="H176" s="44"/>
      <c r="I176" s="44"/>
      <c r="J176" s="44"/>
    </row>
    <row r="177" spans="1:10" ht="38.25">
      <c r="A177" s="4" t="s">
        <v>73</v>
      </c>
      <c r="B177" s="4" t="s">
        <v>65</v>
      </c>
      <c r="C177" s="4" t="s">
        <v>85</v>
      </c>
      <c r="D177" s="4" t="s">
        <v>84</v>
      </c>
      <c r="E177" s="5" t="s">
        <v>93</v>
      </c>
      <c r="F177" s="6" t="s">
        <v>71</v>
      </c>
      <c r="G177" s="5" t="s">
        <v>92</v>
      </c>
      <c r="H177" s="4" t="s">
        <v>81</v>
      </c>
      <c r="I177" s="7" t="s">
        <v>91</v>
      </c>
      <c r="J177" s="7" t="s">
        <v>90</v>
      </c>
    </row>
    <row r="178" spans="1:10" ht="38.25">
      <c r="A178" s="8">
        <v>1</v>
      </c>
      <c r="B178" s="9" t="s">
        <v>178</v>
      </c>
      <c r="C178" s="8" t="s">
        <v>177</v>
      </c>
      <c r="D178" s="8">
        <v>2017</v>
      </c>
      <c r="E178" s="12"/>
      <c r="F178" s="11"/>
      <c r="G178" s="12">
        <v>3300</v>
      </c>
      <c r="H178" s="8" t="s">
        <v>87</v>
      </c>
      <c r="I178" s="12">
        <f>2*E178</f>
        <v>0</v>
      </c>
      <c r="J178" s="12">
        <f>2*G178</f>
        <v>6600</v>
      </c>
    </row>
    <row r="179" spans="1:10">
      <c r="A179" s="45" t="s">
        <v>75</v>
      </c>
      <c r="B179" s="46"/>
      <c r="C179" s="46"/>
      <c r="D179" s="46"/>
      <c r="E179" s="46"/>
      <c r="F179" s="46"/>
      <c r="G179" s="46"/>
      <c r="H179" s="47"/>
      <c r="I179" s="12">
        <f>I178</f>
        <v>0</v>
      </c>
      <c r="J179" s="12">
        <f>J178</f>
        <v>6600</v>
      </c>
    </row>
    <row r="180" spans="1:10">
      <c r="E180" s="2"/>
      <c r="F180" s="3"/>
      <c r="G180" s="2"/>
      <c r="I180" s="2"/>
      <c r="J180" s="2"/>
    </row>
    <row r="181" spans="1:10">
      <c r="A181" s="44" t="s">
        <v>176</v>
      </c>
      <c r="B181" s="44"/>
      <c r="C181" s="44"/>
      <c r="D181" s="44"/>
      <c r="E181" s="44"/>
      <c r="F181" s="44"/>
      <c r="G181" s="44"/>
      <c r="H181" s="44"/>
      <c r="I181" s="44"/>
      <c r="J181" s="44"/>
    </row>
    <row r="182" spans="1:10" ht="38.25">
      <c r="A182" s="4" t="s">
        <v>73</v>
      </c>
      <c r="B182" s="4" t="s">
        <v>65</v>
      </c>
      <c r="C182" s="4" t="s">
        <v>85</v>
      </c>
      <c r="D182" s="4" t="s">
        <v>84</v>
      </c>
      <c r="E182" s="5" t="s">
        <v>93</v>
      </c>
      <c r="F182" s="6" t="s">
        <v>71</v>
      </c>
      <c r="G182" s="5" t="s">
        <v>92</v>
      </c>
      <c r="H182" s="4" t="s">
        <v>81</v>
      </c>
      <c r="I182" s="7" t="s">
        <v>91</v>
      </c>
      <c r="J182" s="7" t="s">
        <v>90</v>
      </c>
    </row>
    <row r="183" spans="1:10" ht="25.5">
      <c r="A183" s="8">
        <v>1</v>
      </c>
      <c r="B183" s="9" t="s">
        <v>175</v>
      </c>
      <c r="C183" s="8" t="s">
        <v>174</v>
      </c>
      <c r="D183" s="8">
        <v>2010</v>
      </c>
      <c r="E183" s="12"/>
      <c r="F183" s="11"/>
      <c r="G183" s="12">
        <f>E183+(E183*F183)</f>
        <v>0</v>
      </c>
      <c r="H183" s="8" t="s">
        <v>87</v>
      </c>
      <c r="I183" s="12">
        <f>2*E183</f>
        <v>0</v>
      </c>
      <c r="J183" s="12">
        <f>2*G183</f>
        <v>0</v>
      </c>
    </row>
    <row r="184" spans="1:10">
      <c r="A184" s="45" t="s">
        <v>75</v>
      </c>
      <c r="B184" s="46"/>
      <c r="C184" s="46"/>
      <c r="D184" s="46"/>
      <c r="E184" s="46"/>
      <c r="F184" s="46"/>
      <c r="G184" s="46"/>
      <c r="H184" s="47"/>
      <c r="I184" s="12">
        <f>SUM(I183:I183)</f>
        <v>0</v>
      </c>
      <c r="J184" s="12">
        <f>SUM(J183:J183)</f>
        <v>0</v>
      </c>
    </row>
    <row r="185" spans="1:10">
      <c r="A185" s="13"/>
      <c r="B185" s="13"/>
      <c r="C185" s="13"/>
      <c r="D185" s="13"/>
      <c r="E185" s="13"/>
      <c r="F185" s="13"/>
      <c r="G185" s="13"/>
      <c r="H185" s="13"/>
      <c r="I185" s="16"/>
      <c r="J185" s="16"/>
    </row>
    <row r="186" spans="1:10">
      <c r="A186" s="44" t="s">
        <v>173</v>
      </c>
      <c r="B186" s="44"/>
      <c r="C186" s="44"/>
      <c r="D186" s="44"/>
      <c r="E186" s="44"/>
      <c r="F186" s="44"/>
      <c r="G186" s="44"/>
      <c r="H186" s="44"/>
      <c r="I186" s="44"/>
      <c r="J186" s="44"/>
    </row>
    <row r="187" spans="1:10" ht="38.25">
      <c r="A187" s="4" t="s">
        <v>73</v>
      </c>
      <c r="B187" s="4" t="s">
        <v>65</v>
      </c>
      <c r="C187" s="4" t="s">
        <v>85</v>
      </c>
      <c r="D187" s="4" t="s">
        <v>84</v>
      </c>
      <c r="E187" s="5" t="s">
        <v>93</v>
      </c>
      <c r="F187" s="6" t="s">
        <v>71</v>
      </c>
      <c r="G187" s="5" t="s">
        <v>92</v>
      </c>
      <c r="H187" s="4" t="s">
        <v>81</v>
      </c>
      <c r="I187" s="7" t="s">
        <v>91</v>
      </c>
      <c r="J187" s="7" t="s">
        <v>90</v>
      </c>
    </row>
    <row r="188" spans="1:10" ht="25.5">
      <c r="A188" s="8">
        <v>1</v>
      </c>
      <c r="B188" s="9" t="s">
        <v>172</v>
      </c>
      <c r="C188" s="8" t="s">
        <v>171</v>
      </c>
      <c r="D188" s="8">
        <v>2019</v>
      </c>
      <c r="E188" s="12"/>
      <c r="F188" s="11"/>
      <c r="G188" s="12">
        <f>E188+(E188*F188)</f>
        <v>0</v>
      </c>
      <c r="H188" s="8" t="s">
        <v>87</v>
      </c>
      <c r="I188" s="12">
        <f>2*E188</f>
        <v>0</v>
      </c>
      <c r="J188" s="12">
        <f>2*G188</f>
        <v>0</v>
      </c>
    </row>
    <row r="189" spans="1:10">
      <c r="A189" s="45" t="s">
        <v>75</v>
      </c>
      <c r="B189" s="46"/>
      <c r="C189" s="46"/>
      <c r="D189" s="46"/>
      <c r="E189" s="46"/>
      <c r="F189" s="46"/>
      <c r="G189" s="46"/>
      <c r="H189" s="47"/>
      <c r="I189" s="12">
        <f>I188</f>
        <v>0</v>
      </c>
      <c r="J189" s="12">
        <f>J188</f>
        <v>0</v>
      </c>
    </row>
    <row r="190" spans="1:10">
      <c r="A190" s="13"/>
      <c r="B190" s="13"/>
      <c r="C190" s="13"/>
      <c r="D190" s="13"/>
      <c r="E190" s="13"/>
      <c r="F190" s="13"/>
      <c r="G190" s="13"/>
      <c r="H190" s="13"/>
      <c r="I190" s="16"/>
      <c r="J190" s="16"/>
    </row>
    <row r="191" spans="1:10">
      <c r="A191" s="44" t="s">
        <v>170</v>
      </c>
      <c r="B191" s="44"/>
      <c r="C191" s="44"/>
      <c r="D191" s="44"/>
      <c r="E191" s="44"/>
      <c r="F191" s="44"/>
      <c r="G191" s="44"/>
      <c r="H191" s="44"/>
      <c r="I191" s="44"/>
      <c r="J191" s="44"/>
    </row>
    <row r="192" spans="1:10" ht="38.25">
      <c r="A192" s="4" t="s">
        <v>73</v>
      </c>
      <c r="B192" s="4" t="s">
        <v>65</v>
      </c>
      <c r="C192" s="4" t="s">
        <v>85</v>
      </c>
      <c r="D192" s="4" t="s">
        <v>84</v>
      </c>
      <c r="E192" s="5" t="s">
        <v>93</v>
      </c>
      <c r="F192" s="6" t="s">
        <v>71</v>
      </c>
      <c r="G192" s="5" t="s">
        <v>92</v>
      </c>
      <c r="H192" s="4" t="s">
        <v>81</v>
      </c>
      <c r="I192" s="7" t="s">
        <v>91</v>
      </c>
      <c r="J192" s="7" t="s">
        <v>90</v>
      </c>
    </row>
    <row r="193" spans="1:10" ht="25.5">
      <c r="A193" s="8">
        <v>1</v>
      </c>
      <c r="B193" s="9" t="s">
        <v>169</v>
      </c>
      <c r="C193" s="8" t="s">
        <v>168</v>
      </c>
      <c r="D193" s="8">
        <v>2020</v>
      </c>
      <c r="E193" s="12"/>
      <c r="F193" s="11"/>
      <c r="G193" s="12">
        <f>E193+(E193*F193)</f>
        <v>0</v>
      </c>
      <c r="H193" s="8" t="s">
        <v>87</v>
      </c>
      <c r="I193" s="12">
        <f>2*E193</f>
        <v>0</v>
      </c>
      <c r="J193" s="12">
        <f>2*G193</f>
        <v>0</v>
      </c>
    </row>
    <row r="194" spans="1:10">
      <c r="A194" s="45" t="s">
        <v>75</v>
      </c>
      <c r="B194" s="46"/>
      <c r="C194" s="46"/>
      <c r="D194" s="46"/>
      <c r="E194" s="46"/>
      <c r="F194" s="46"/>
      <c r="G194" s="46"/>
      <c r="H194" s="47"/>
      <c r="I194" s="12">
        <f>SUM(I193:I193)</f>
        <v>0</v>
      </c>
      <c r="J194" s="12">
        <f>SUM(J193:J193)</f>
        <v>0</v>
      </c>
    </row>
    <row r="195" spans="1:10">
      <c r="E195" s="2"/>
      <c r="F195" s="3"/>
      <c r="G195" s="2"/>
      <c r="I195" s="2"/>
      <c r="J195" s="2"/>
    </row>
    <row r="196" spans="1:10">
      <c r="A196" s="44" t="s">
        <v>167</v>
      </c>
      <c r="B196" s="44"/>
      <c r="C196" s="44"/>
      <c r="D196" s="44"/>
      <c r="E196" s="44"/>
      <c r="F196" s="44"/>
      <c r="G196" s="44"/>
      <c r="H196" s="44"/>
      <c r="I196" s="44"/>
      <c r="J196" s="44"/>
    </row>
    <row r="197" spans="1:10" ht="38.25">
      <c r="A197" s="4" t="s">
        <v>73</v>
      </c>
      <c r="B197" s="4" t="s">
        <v>65</v>
      </c>
      <c r="C197" s="4" t="s">
        <v>85</v>
      </c>
      <c r="D197" s="4" t="s">
        <v>84</v>
      </c>
      <c r="E197" s="5" t="s">
        <v>93</v>
      </c>
      <c r="F197" s="6" t="s">
        <v>71</v>
      </c>
      <c r="G197" s="5" t="s">
        <v>92</v>
      </c>
      <c r="H197" s="4" t="s">
        <v>81</v>
      </c>
      <c r="I197" s="7" t="s">
        <v>91</v>
      </c>
      <c r="J197" s="7" t="s">
        <v>90</v>
      </c>
    </row>
    <row r="198" spans="1:10">
      <c r="A198" s="8">
        <v>1</v>
      </c>
      <c r="B198" s="9" t="s">
        <v>166</v>
      </c>
      <c r="C198" s="8" t="s">
        <v>165</v>
      </c>
      <c r="D198" s="8">
        <v>2019</v>
      </c>
      <c r="E198" s="12"/>
      <c r="F198" s="11"/>
      <c r="G198" s="12">
        <f>E198+(E198*F198)</f>
        <v>0</v>
      </c>
      <c r="H198" s="8" t="s">
        <v>87</v>
      </c>
      <c r="I198" s="12">
        <f>2*E198</f>
        <v>0</v>
      </c>
      <c r="J198" s="12">
        <f>2*G198</f>
        <v>0</v>
      </c>
    </row>
    <row r="199" spans="1:10">
      <c r="A199" s="45" t="s">
        <v>75</v>
      </c>
      <c r="B199" s="46"/>
      <c r="C199" s="46"/>
      <c r="D199" s="46"/>
      <c r="E199" s="46"/>
      <c r="F199" s="46"/>
      <c r="G199" s="46"/>
      <c r="H199" s="47"/>
      <c r="I199" s="12">
        <f>I198</f>
        <v>0</v>
      </c>
      <c r="J199" s="12">
        <f>J198</f>
        <v>0</v>
      </c>
    </row>
    <row r="200" spans="1:10">
      <c r="E200" s="2"/>
      <c r="F200" s="3"/>
      <c r="G200" s="2"/>
      <c r="I200" s="2"/>
      <c r="J200" s="2"/>
    </row>
    <row r="201" spans="1:10">
      <c r="A201" s="44" t="s">
        <v>164</v>
      </c>
      <c r="B201" s="44"/>
      <c r="C201" s="44"/>
      <c r="D201" s="44"/>
      <c r="E201" s="44"/>
      <c r="F201" s="44"/>
      <c r="G201" s="44"/>
      <c r="H201" s="44"/>
      <c r="I201" s="44"/>
      <c r="J201" s="44"/>
    </row>
    <row r="202" spans="1:10" ht="38.25">
      <c r="A202" s="4" t="s">
        <v>73</v>
      </c>
      <c r="B202" s="4" t="s">
        <v>65</v>
      </c>
      <c r="C202" s="4" t="s">
        <v>85</v>
      </c>
      <c r="D202" s="4" t="s">
        <v>84</v>
      </c>
      <c r="E202" s="5" t="s">
        <v>93</v>
      </c>
      <c r="F202" s="6" t="s">
        <v>71</v>
      </c>
      <c r="G202" s="5" t="s">
        <v>92</v>
      </c>
      <c r="H202" s="4" t="s">
        <v>81</v>
      </c>
      <c r="I202" s="7" t="s">
        <v>91</v>
      </c>
      <c r="J202" s="7" t="s">
        <v>90</v>
      </c>
    </row>
    <row r="203" spans="1:10">
      <c r="A203" s="8">
        <v>1</v>
      </c>
      <c r="B203" s="8" t="s">
        <v>163</v>
      </c>
      <c r="C203" s="8" t="s">
        <v>162</v>
      </c>
      <c r="D203" s="8">
        <v>2019</v>
      </c>
      <c r="E203" s="12"/>
      <c r="F203" s="11"/>
      <c r="G203" s="12">
        <f>E203+(E203*F203)</f>
        <v>0</v>
      </c>
      <c r="H203" s="8" t="s">
        <v>87</v>
      </c>
      <c r="I203" s="12">
        <f>2*E203</f>
        <v>0</v>
      </c>
      <c r="J203" s="12">
        <f>2*G203</f>
        <v>0</v>
      </c>
    </row>
    <row r="204" spans="1:10">
      <c r="A204" s="45" t="s">
        <v>75</v>
      </c>
      <c r="B204" s="46"/>
      <c r="C204" s="46"/>
      <c r="D204" s="46"/>
      <c r="E204" s="46"/>
      <c r="F204" s="46"/>
      <c r="G204" s="46"/>
      <c r="H204" s="47"/>
      <c r="I204" s="12">
        <f>I203</f>
        <v>0</v>
      </c>
      <c r="J204" s="12">
        <f>J203</f>
        <v>0</v>
      </c>
    </row>
    <row r="205" spans="1:10">
      <c r="E205" s="2"/>
      <c r="F205" s="3"/>
      <c r="G205" s="2"/>
      <c r="I205" s="2"/>
      <c r="J205" s="2"/>
    </row>
    <row r="206" spans="1:10">
      <c r="A206" s="44" t="s">
        <v>161</v>
      </c>
      <c r="B206" s="44"/>
      <c r="C206" s="44"/>
      <c r="D206" s="44"/>
      <c r="E206" s="44"/>
      <c r="F206" s="44"/>
      <c r="G206" s="44"/>
      <c r="H206" s="44"/>
      <c r="I206" s="44"/>
      <c r="J206" s="44"/>
    </row>
    <row r="207" spans="1:10" ht="38.25">
      <c r="A207" s="4" t="s">
        <v>73</v>
      </c>
      <c r="B207" s="4" t="s">
        <v>65</v>
      </c>
      <c r="C207" s="4" t="s">
        <v>85</v>
      </c>
      <c r="D207" s="4" t="s">
        <v>84</v>
      </c>
      <c r="E207" s="5" t="s">
        <v>93</v>
      </c>
      <c r="F207" s="6" t="s">
        <v>71</v>
      </c>
      <c r="G207" s="5" t="s">
        <v>92</v>
      </c>
      <c r="H207" s="4" t="s">
        <v>81</v>
      </c>
      <c r="I207" s="7" t="s">
        <v>91</v>
      </c>
      <c r="J207" s="7" t="s">
        <v>90</v>
      </c>
    </row>
    <row r="208" spans="1:10" ht="25.5">
      <c r="A208" s="8">
        <v>1</v>
      </c>
      <c r="B208" s="9" t="s">
        <v>160</v>
      </c>
      <c r="C208" s="8" t="s">
        <v>159</v>
      </c>
      <c r="D208" s="8">
        <v>2020</v>
      </c>
      <c r="E208" s="12"/>
      <c r="F208" s="11"/>
      <c r="G208" s="12">
        <f>E208+(E208*F208)</f>
        <v>0</v>
      </c>
      <c r="H208" s="8" t="s">
        <v>87</v>
      </c>
      <c r="I208" s="12">
        <f>2*E208</f>
        <v>0</v>
      </c>
      <c r="J208" s="12">
        <f>2*G208</f>
        <v>0</v>
      </c>
    </row>
    <row r="209" spans="1:10">
      <c r="A209" s="45" t="s">
        <v>75</v>
      </c>
      <c r="B209" s="46"/>
      <c r="C209" s="46"/>
      <c r="D209" s="46"/>
      <c r="E209" s="46"/>
      <c r="F209" s="46"/>
      <c r="G209" s="46"/>
      <c r="H209" s="47"/>
      <c r="I209" s="12">
        <f>I208</f>
        <v>0</v>
      </c>
      <c r="J209" s="12">
        <f>J208</f>
        <v>0</v>
      </c>
    </row>
    <row r="210" spans="1:10">
      <c r="E210" s="2"/>
      <c r="F210" s="3"/>
      <c r="G210" s="2"/>
      <c r="I210" s="2"/>
      <c r="J210" s="2"/>
    </row>
    <row r="211" spans="1:10">
      <c r="A211" s="44" t="s">
        <v>158</v>
      </c>
      <c r="B211" s="44"/>
      <c r="C211" s="44"/>
      <c r="D211" s="44"/>
      <c r="E211" s="44"/>
      <c r="F211" s="44"/>
      <c r="G211" s="44"/>
      <c r="H211" s="44"/>
      <c r="I211" s="44"/>
      <c r="J211" s="44"/>
    </row>
    <row r="212" spans="1:10" ht="38.25">
      <c r="A212" s="4" t="s">
        <v>73</v>
      </c>
      <c r="B212" s="4" t="s">
        <v>65</v>
      </c>
      <c r="C212" s="4" t="s">
        <v>85</v>
      </c>
      <c r="D212" s="4" t="s">
        <v>84</v>
      </c>
      <c r="E212" s="5" t="s">
        <v>93</v>
      </c>
      <c r="F212" s="6" t="s">
        <v>71</v>
      </c>
      <c r="G212" s="5" t="s">
        <v>92</v>
      </c>
      <c r="H212" s="4" t="s">
        <v>81</v>
      </c>
      <c r="I212" s="7" t="s">
        <v>91</v>
      </c>
      <c r="J212" s="7" t="s">
        <v>90</v>
      </c>
    </row>
    <row r="213" spans="1:10">
      <c r="A213" s="8">
        <v>1</v>
      </c>
      <c r="B213" s="8" t="s">
        <v>157</v>
      </c>
      <c r="C213" s="8" t="s">
        <v>156</v>
      </c>
      <c r="D213" s="8">
        <v>2020</v>
      </c>
      <c r="E213" s="12"/>
      <c r="F213" s="11"/>
      <c r="G213" s="12">
        <f>E213+(E213*F213)</f>
        <v>0</v>
      </c>
      <c r="H213" s="8" t="s">
        <v>87</v>
      </c>
      <c r="I213" s="12">
        <f>2*E213</f>
        <v>0</v>
      </c>
      <c r="J213" s="12">
        <f>2*G213</f>
        <v>0</v>
      </c>
    </row>
    <row r="214" spans="1:10" ht="25.5">
      <c r="A214" s="8">
        <v>2</v>
      </c>
      <c r="B214" s="9" t="s">
        <v>155</v>
      </c>
      <c r="C214" s="8" t="s">
        <v>154</v>
      </c>
      <c r="D214" s="8">
        <v>2007</v>
      </c>
      <c r="E214" s="10"/>
      <c r="F214" s="11"/>
      <c r="G214" s="12">
        <f>E214+(E214*F214)</f>
        <v>0</v>
      </c>
      <c r="H214" s="8" t="s">
        <v>87</v>
      </c>
      <c r="I214" s="12">
        <f>2*E214</f>
        <v>0</v>
      </c>
      <c r="J214" s="12">
        <f>2*G214</f>
        <v>0</v>
      </c>
    </row>
    <row r="215" spans="1:10">
      <c r="A215" s="45" t="s">
        <v>75</v>
      </c>
      <c r="B215" s="46"/>
      <c r="C215" s="46"/>
      <c r="D215" s="46"/>
      <c r="E215" s="46"/>
      <c r="F215" s="46"/>
      <c r="G215" s="46"/>
      <c r="H215" s="47"/>
      <c r="I215" s="12">
        <f>SUM(I213:I214)</f>
        <v>0</v>
      </c>
      <c r="J215" s="12">
        <f>SUM(J213:J214)</f>
        <v>0</v>
      </c>
    </row>
    <row r="216" spans="1:10">
      <c r="E216" s="2"/>
      <c r="F216" s="3"/>
      <c r="G216" s="2"/>
      <c r="I216" s="2"/>
      <c r="J216" s="2"/>
    </row>
    <row r="217" spans="1:10">
      <c r="A217" s="44" t="s">
        <v>153</v>
      </c>
      <c r="B217" s="44"/>
      <c r="C217" s="44"/>
      <c r="D217" s="44"/>
      <c r="E217" s="44"/>
      <c r="F217" s="44"/>
      <c r="G217" s="44"/>
      <c r="H217" s="44"/>
      <c r="I217" s="44"/>
      <c r="J217" s="44"/>
    </row>
    <row r="218" spans="1:10" ht="38.25">
      <c r="A218" s="4" t="s">
        <v>73</v>
      </c>
      <c r="B218" s="4" t="s">
        <v>65</v>
      </c>
      <c r="C218" s="4" t="s">
        <v>85</v>
      </c>
      <c r="D218" s="4" t="s">
        <v>84</v>
      </c>
      <c r="E218" s="5" t="s">
        <v>93</v>
      </c>
      <c r="F218" s="6" t="s">
        <v>71</v>
      </c>
      <c r="G218" s="5" t="s">
        <v>92</v>
      </c>
      <c r="H218" s="4" t="s">
        <v>81</v>
      </c>
      <c r="I218" s="7" t="s">
        <v>91</v>
      </c>
      <c r="J218" s="7" t="s">
        <v>90</v>
      </c>
    </row>
    <row r="219" spans="1:10" ht="25.5">
      <c r="A219" s="8">
        <v>1</v>
      </c>
      <c r="B219" s="9" t="s">
        <v>152</v>
      </c>
      <c r="C219" s="8" t="s">
        <v>151</v>
      </c>
      <c r="D219" s="8">
        <v>2012</v>
      </c>
      <c r="E219" s="12"/>
      <c r="F219" s="11"/>
      <c r="G219" s="12">
        <f>E219+(E219*F219)</f>
        <v>0</v>
      </c>
      <c r="H219" s="8" t="s">
        <v>87</v>
      </c>
      <c r="I219" s="12">
        <f>2*E219</f>
        <v>0</v>
      </c>
      <c r="J219" s="12">
        <f>2*G219</f>
        <v>0</v>
      </c>
    </row>
    <row r="220" spans="1:10">
      <c r="A220" s="45" t="s">
        <v>75</v>
      </c>
      <c r="B220" s="46"/>
      <c r="C220" s="46"/>
      <c r="D220" s="46"/>
      <c r="E220" s="46"/>
      <c r="F220" s="46"/>
      <c r="G220" s="46"/>
      <c r="H220" s="47"/>
      <c r="I220" s="12">
        <f>I219</f>
        <v>0</v>
      </c>
      <c r="J220" s="12">
        <f>J219</f>
        <v>0</v>
      </c>
    </row>
    <row r="221" spans="1:10">
      <c r="E221" s="2"/>
      <c r="F221" s="3"/>
      <c r="G221" s="2"/>
      <c r="I221" s="2"/>
      <c r="J221" s="2"/>
    </row>
    <row r="222" spans="1:10">
      <c r="A222" s="44" t="s">
        <v>150</v>
      </c>
      <c r="B222" s="44"/>
      <c r="C222" s="44"/>
      <c r="D222" s="44"/>
      <c r="E222" s="44"/>
      <c r="F222" s="44"/>
      <c r="G222" s="44"/>
      <c r="H222" s="44"/>
      <c r="I222" s="44"/>
      <c r="J222" s="44"/>
    </row>
    <row r="223" spans="1:10" ht="38.25">
      <c r="A223" s="4" t="s">
        <v>73</v>
      </c>
      <c r="B223" s="4" t="s">
        <v>65</v>
      </c>
      <c r="C223" s="4" t="s">
        <v>85</v>
      </c>
      <c r="D223" s="4" t="s">
        <v>84</v>
      </c>
      <c r="E223" s="5" t="s">
        <v>93</v>
      </c>
      <c r="F223" s="6" t="s">
        <v>71</v>
      </c>
      <c r="G223" s="5" t="s">
        <v>92</v>
      </c>
      <c r="H223" s="4" t="s">
        <v>81</v>
      </c>
      <c r="I223" s="7" t="s">
        <v>91</v>
      </c>
      <c r="J223" s="7" t="s">
        <v>90</v>
      </c>
    </row>
    <row r="224" spans="1:10">
      <c r="A224" s="9">
        <v>1</v>
      </c>
      <c r="B224" s="8" t="s">
        <v>149</v>
      </c>
      <c r="C224" s="8" t="s">
        <v>148</v>
      </c>
      <c r="D224" s="8">
        <v>2008</v>
      </c>
      <c r="E224" s="12"/>
      <c r="F224" s="11"/>
      <c r="G224" s="12">
        <f>E224+(E224*F224)</f>
        <v>0</v>
      </c>
      <c r="H224" s="8" t="s">
        <v>87</v>
      </c>
      <c r="I224" s="12">
        <f>2*E224</f>
        <v>0</v>
      </c>
      <c r="J224" s="12">
        <f>2*G224</f>
        <v>0</v>
      </c>
    </row>
    <row r="225" spans="1:10">
      <c r="A225" s="45" t="s">
        <v>75</v>
      </c>
      <c r="B225" s="46"/>
      <c r="C225" s="46"/>
      <c r="D225" s="46"/>
      <c r="E225" s="46"/>
      <c r="F225" s="46"/>
      <c r="G225" s="46"/>
      <c r="H225" s="47"/>
      <c r="I225" s="12">
        <f>I224</f>
        <v>0</v>
      </c>
      <c r="J225" s="12">
        <f>J224</f>
        <v>0</v>
      </c>
    </row>
    <row r="226" spans="1:10">
      <c r="E226" s="2"/>
      <c r="F226" s="3"/>
      <c r="G226" s="2"/>
      <c r="I226" s="2"/>
      <c r="J226" s="2"/>
    </row>
    <row r="227" spans="1:10">
      <c r="A227" s="44" t="s">
        <v>147</v>
      </c>
      <c r="B227" s="44"/>
      <c r="C227" s="44"/>
      <c r="D227" s="44"/>
      <c r="E227" s="44"/>
      <c r="F227" s="44"/>
      <c r="G227" s="44"/>
      <c r="H227" s="44"/>
      <c r="I227" s="44"/>
      <c r="J227" s="44"/>
    </row>
    <row r="228" spans="1:10" ht="38.25">
      <c r="A228" s="4" t="s">
        <v>73</v>
      </c>
      <c r="B228" s="4" t="s">
        <v>65</v>
      </c>
      <c r="C228" s="4" t="s">
        <v>85</v>
      </c>
      <c r="D228" s="4" t="s">
        <v>84</v>
      </c>
      <c r="E228" s="5" t="s">
        <v>93</v>
      </c>
      <c r="F228" s="6" t="s">
        <v>71</v>
      </c>
      <c r="G228" s="5" t="s">
        <v>92</v>
      </c>
      <c r="H228" s="4" t="s">
        <v>81</v>
      </c>
      <c r="I228" s="7" t="s">
        <v>91</v>
      </c>
      <c r="J228" s="7" t="s">
        <v>90</v>
      </c>
    </row>
    <row r="229" spans="1:10" ht="25.5">
      <c r="A229" s="8">
        <v>1</v>
      </c>
      <c r="B229" s="9" t="s">
        <v>146</v>
      </c>
      <c r="C229" s="8" t="s">
        <v>145</v>
      </c>
      <c r="D229" s="8">
        <v>2016</v>
      </c>
      <c r="E229" s="12"/>
      <c r="F229" s="11"/>
      <c r="G229" s="12">
        <f>E229+(E229*F229)</f>
        <v>0</v>
      </c>
      <c r="H229" s="8" t="s">
        <v>87</v>
      </c>
      <c r="I229" s="12">
        <f>2*E229</f>
        <v>0</v>
      </c>
      <c r="J229" s="12">
        <f>2*G229</f>
        <v>0</v>
      </c>
    </row>
    <row r="230" spans="1:10">
      <c r="A230" s="45" t="s">
        <v>75</v>
      </c>
      <c r="B230" s="46"/>
      <c r="C230" s="46"/>
      <c r="D230" s="46"/>
      <c r="E230" s="46"/>
      <c r="F230" s="46"/>
      <c r="G230" s="46"/>
      <c r="H230" s="47"/>
      <c r="I230" s="12">
        <f>I229</f>
        <v>0</v>
      </c>
      <c r="J230" s="12">
        <f>J229</f>
        <v>0</v>
      </c>
    </row>
    <row r="231" spans="1:10">
      <c r="E231" s="2"/>
      <c r="F231" s="3"/>
      <c r="G231" s="2"/>
      <c r="I231" s="2"/>
      <c r="J231" s="2"/>
    </row>
    <row r="232" spans="1:10">
      <c r="A232" s="44" t="s">
        <v>144</v>
      </c>
      <c r="B232" s="44"/>
      <c r="C232" s="44"/>
      <c r="D232" s="44"/>
      <c r="E232" s="44"/>
      <c r="F232" s="44"/>
      <c r="G232" s="44"/>
      <c r="H232" s="44"/>
      <c r="I232" s="44"/>
      <c r="J232" s="44"/>
    </row>
    <row r="233" spans="1:10" ht="38.25">
      <c r="A233" s="4" t="s">
        <v>73</v>
      </c>
      <c r="B233" s="4" t="s">
        <v>65</v>
      </c>
      <c r="C233" s="4" t="s">
        <v>85</v>
      </c>
      <c r="D233" s="4" t="s">
        <v>84</v>
      </c>
      <c r="E233" s="5" t="s">
        <v>93</v>
      </c>
      <c r="F233" s="6" t="s">
        <v>71</v>
      </c>
      <c r="G233" s="5" t="s">
        <v>92</v>
      </c>
      <c r="H233" s="4" t="s">
        <v>81</v>
      </c>
      <c r="I233" s="7" t="s">
        <v>91</v>
      </c>
      <c r="J233" s="7" t="s">
        <v>90</v>
      </c>
    </row>
    <row r="234" spans="1:10" ht="25.5">
      <c r="A234" s="9">
        <v>1</v>
      </c>
      <c r="B234" s="9" t="s">
        <v>143</v>
      </c>
      <c r="C234" s="9" t="s">
        <v>142</v>
      </c>
      <c r="D234" s="9">
        <v>2021</v>
      </c>
      <c r="E234" s="21"/>
      <c r="F234" s="22"/>
      <c r="G234" s="21">
        <f>E234+(E234*F234)</f>
        <v>0</v>
      </c>
      <c r="H234" s="9" t="s">
        <v>87</v>
      </c>
      <c r="I234" s="21">
        <f>2*E234</f>
        <v>0</v>
      </c>
      <c r="J234" s="10">
        <f>2*G234</f>
        <v>0</v>
      </c>
    </row>
    <row r="235" spans="1:10">
      <c r="A235" s="45" t="s">
        <v>75</v>
      </c>
      <c r="B235" s="46"/>
      <c r="C235" s="46"/>
      <c r="D235" s="46"/>
      <c r="E235" s="46"/>
      <c r="F235" s="46"/>
      <c r="G235" s="46"/>
      <c r="H235" s="47"/>
      <c r="I235" s="10">
        <f>I234</f>
        <v>0</v>
      </c>
      <c r="J235" s="10">
        <f>J234</f>
        <v>0</v>
      </c>
    </row>
    <row r="236" spans="1:10">
      <c r="A236" s="23"/>
      <c r="B236" s="23"/>
      <c r="C236" s="23"/>
      <c r="D236" s="23"/>
      <c r="E236" s="23"/>
      <c r="F236" s="23"/>
      <c r="G236" s="23"/>
      <c r="H236" s="23"/>
      <c r="I236" s="24"/>
      <c r="J236" s="24"/>
    </row>
    <row r="237" spans="1:10">
      <c r="A237" s="44" t="s">
        <v>141</v>
      </c>
      <c r="B237" s="44"/>
      <c r="C237" s="44"/>
      <c r="D237" s="44"/>
      <c r="E237" s="44"/>
      <c r="F237" s="44"/>
      <c r="G237" s="44"/>
      <c r="H237" s="44"/>
      <c r="I237" s="44"/>
      <c r="J237" s="44"/>
    </row>
    <row r="238" spans="1:10" ht="38.25">
      <c r="A238" s="4" t="s">
        <v>73</v>
      </c>
      <c r="B238" s="4" t="s">
        <v>65</v>
      </c>
      <c r="C238" s="4" t="s">
        <v>85</v>
      </c>
      <c r="D238" s="4" t="s">
        <v>84</v>
      </c>
      <c r="E238" s="5" t="s">
        <v>93</v>
      </c>
      <c r="F238" s="6" t="s">
        <v>71</v>
      </c>
      <c r="G238" s="5" t="s">
        <v>92</v>
      </c>
      <c r="H238" s="4" t="s">
        <v>81</v>
      </c>
      <c r="I238" s="7" t="s">
        <v>91</v>
      </c>
      <c r="J238" s="7" t="s">
        <v>90</v>
      </c>
    </row>
    <row r="239" spans="1:10">
      <c r="A239" s="8">
        <v>1</v>
      </c>
      <c r="B239" s="9" t="s">
        <v>139</v>
      </c>
      <c r="C239" s="8" t="s">
        <v>140</v>
      </c>
      <c r="D239" s="8">
        <v>2008</v>
      </c>
      <c r="E239" s="10"/>
      <c r="F239" s="11"/>
      <c r="G239" s="10">
        <f>E239+(E239*F239)</f>
        <v>0</v>
      </c>
      <c r="H239" s="8" t="s">
        <v>87</v>
      </c>
      <c r="I239" s="10">
        <f>2*E239</f>
        <v>0</v>
      </c>
      <c r="J239" s="10">
        <f>2*G239</f>
        <v>0</v>
      </c>
    </row>
    <row r="240" spans="1:10">
      <c r="A240" s="8">
        <v>2</v>
      </c>
      <c r="B240" s="9" t="s">
        <v>139</v>
      </c>
      <c r="C240" s="8" t="s">
        <v>138</v>
      </c>
      <c r="D240" s="8">
        <v>2008</v>
      </c>
      <c r="E240" s="10"/>
      <c r="F240" s="11"/>
      <c r="G240" s="10">
        <f>E240+(E240*F240)</f>
        <v>0</v>
      </c>
      <c r="H240" s="8" t="s">
        <v>87</v>
      </c>
      <c r="I240" s="10">
        <f>2*E240</f>
        <v>0</v>
      </c>
      <c r="J240" s="10">
        <f>2*G240</f>
        <v>0</v>
      </c>
    </row>
    <row r="241" spans="1:10">
      <c r="A241" s="45" t="s">
        <v>75</v>
      </c>
      <c r="B241" s="46"/>
      <c r="C241" s="46"/>
      <c r="D241" s="46"/>
      <c r="E241" s="46"/>
      <c r="F241" s="46"/>
      <c r="G241" s="46"/>
      <c r="H241" s="47"/>
      <c r="I241" s="10">
        <f>SUM(I239:I240)</f>
        <v>0</v>
      </c>
      <c r="J241" s="10">
        <f>SUM(J239:J240)</f>
        <v>0</v>
      </c>
    </row>
    <row r="242" spans="1:10">
      <c r="E242" s="2"/>
      <c r="F242" s="3"/>
      <c r="G242" s="2"/>
      <c r="I242" s="2"/>
      <c r="J242" s="2"/>
    </row>
    <row r="243" spans="1:10">
      <c r="A243" s="44" t="s">
        <v>137</v>
      </c>
      <c r="B243" s="44"/>
      <c r="C243" s="44"/>
      <c r="D243" s="44"/>
      <c r="E243" s="44"/>
      <c r="F243" s="44"/>
      <c r="G243" s="44"/>
      <c r="H243" s="44"/>
      <c r="I243" s="44"/>
      <c r="J243" s="44"/>
    </row>
    <row r="244" spans="1:10" ht="38.25">
      <c r="A244" s="4" t="s">
        <v>73</v>
      </c>
      <c r="B244" s="4" t="s">
        <v>65</v>
      </c>
      <c r="C244" s="4" t="s">
        <v>85</v>
      </c>
      <c r="D244" s="4" t="s">
        <v>84</v>
      </c>
      <c r="E244" s="5" t="s">
        <v>93</v>
      </c>
      <c r="F244" s="6" t="s">
        <v>71</v>
      </c>
      <c r="G244" s="5" t="s">
        <v>92</v>
      </c>
      <c r="H244" s="4" t="s">
        <v>81</v>
      </c>
      <c r="I244" s="7" t="s">
        <v>91</v>
      </c>
      <c r="J244" s="7" t="s">
        <v>90</v>
      </c>
    </row>
    <row r="245" spans="1:10" ht="25.5">
      <c r="A245" s="8">
        <v>1</v>
      </c>
      <c r="B245" s="9" t="s">
        <v>136</v>
      </c>
      <c r="C245" s="8" t="s">
        <v>135</v>
      </c>
      <c r="D245" s="8">
        <v>2012</v>
      </c>
      <c r="E245" s="12"/>
      <c r="F245" s="11"/>
      <c r="G245" s="12">
        <f>E245+(E245*F245)</f>
        <v>0</v>
      </c>
      <c r="H245" s="8" t="s">
        <v>87</v>
      </c>
      <c r="I245" s="12">
        <f>2*E245</f>
        <v>0</v>
      </c>
      <c r="J245" s="12">
        <f>2*G245</f>
        <v>0</v>
      </c>
    </row>
    <row r="246" spans="1:10">
      <c r="A246" s="8">
        <v>2</v>
      </c>
      <c r="B246" s="8" t="s">
        <v>134</v>
      </c>
      <c r="C246" s="8" t="s">
        <v>133</v>
      </c>
      <c r="D246" s="8">
        <v>2012</v>
      </c>
      <c r="E246" s="12"/>
      <c r="F246" s="11"/>
      <c r="G246" s="12">
        <f>E246+(E246*F246)</f>
        <v>0</v>
      </c>
      <c r="H246" s="8" t="s">
        <v>87</v>
      </c>
      <c r="I246" s="12">
        <f>2*E246</f>
        <v>0</v>
      </c>
      <c r="J246" s="12">
        <f>2*G246</f>
        <v>0</v>
      </c>
    </row>
    <row r="247" spans="1:10">
      <c r="A247" s="45" t="s">
        <v>75</v>
      </c>
      <c r="B247" s="46"/>
      <c r="C247" s="46"/>
      <c r="D247" s="46"/>
      <c r="E247" s="46"/>
      <c r="F247" s="46"/>
      <c r="G247" s="46"/>
      <c r="H247" s="47"/>
      <c r="I247" s="12">
        <f>SUM(I245:I246)</f>
        <v>0</v>
      </c>
      <c r="J247" s="12">
        <f>SUM(J245:J246)</f>
        <v>0</v>
      </c>
    </row>
    <row r="248" spans="1:10">
      <c r="E248" s="2"/>
      <c r="F248" s="3"/>
      <c r="G248" s="2"/>
      <c r="I248" s="2"/>
      <c r="J248" s="2"/>
    </row>
    <row r="249" spans="1:10">
      <c r="A249" s="44" t="s">
        <v>132</v>
      </c>
      <c r="B249" s="44"/>
      <c r="C249" s="44"/>
      <c r="D249" s="44"/>
      <c r="E249" s="44"/>
      <c r="F249" s="44"/>
      <c r="G249" s="44"/>
      <c r="H249" s="44"/>
      <c r="I249" s="44"/>
      <c r="J249" s="44"/>
    </row>
    <row r="250" spans="1:10" ht="38.25">
      <c r="A250" s="4" t="s">
        <v>73</v>
      </c>
      <c r="B250" s="4" t="s">
        <v>65</v>
      </c>
      <c r="C250" s="4" t="s">
        <v>85</v>
      </c>
      <c r="D250" s="4" t="s">
        <v>84</v>
      </c>
      <c r="E250" s="5" t="s">
        <v>93</v>
      </c>
      <c r="F250" s="6" t="s">
        <v>71</v>
      </c>
      <c r="G250" s="5" t="s">
        <v>92</v>
      </c>
      <c r="H250" s="4" t="s">
        <v>81</v>
      </c>
      <c r="I250" s="7" t="s">
        <v>91</v>
      </c>
      <c r="J250" s="7" t="s">
        <v>90</v>
      </c>
    </row>
    <row r="251" spans="1:10" ht="25.5">
      <c r="A251" s="8">
        <v>1</v>
      </c>
      <c r="B251" s="9" t="s">
        <v>131</v>
      </c>
      <c r="C251" s="8" t="s">
        <v>130</v>
      </c>
      <c r="D251" s="8">
        <v>2016</v>
      </c>
      <c r="E251" s="12"/>
      <c r="F251" s="11"/>
      <c r="G251" s="12">
        <f>E251+(E251*F251)</f>
        <v>0</v>
      </c>
      <c r="H251" s="8" t="s">
        <v>87</v>
      </c>
      <c r="I251" s="12">
        <f>2*E251</f>
        <v>0</v>
      </c>
      <c r="J251" s="12">
        <f>2*G251</f>
        <v>0</v>
      </c>
    </row>
    <row r="252" spans="1:10">
      <c r="A252" s="45" t="s">
        <v>75</v>
      </c>
      <c r="B252" s="46"/>
      <c r="C252" s="46"/>
      <c r="D252" s="46"/>
      <c r="E252" s="46"/>
      <c r="F252" s="46"/>
      <c r="G252" s="46"/>
      <c r="H252" s="47"/>
      <c r="I252" s="12">
        <f>I251</f>
        <v>0</v>
      </c>
      <c r="J252" s="12">
        <f>J251</f>
        <v>0</v>
      </c>
    </row>
    <row r="253" spans="1:10">
      <c r="E253" s="2"/>
      <c r="F253" s="3"/>
      <c r="G253" s="2"/>
      <c r="I253" s="2"/>
      <c r="J253" s="2"/>
    </row>
    <row r="254" spans="1:10">
      <c r="A254" s="44" t="s">
        <v>129</v>
      </c>
      <c r="B254" s="44"/>
      <c r="C254" s="44"/>
      <c r="D254" s="44"/>
      <c r="E254" s="44"/>
      <c r="F254" s="44"/>
      <c r="G254" s="44"/>
      <c r="H254" s="44"/>
      <c r="I254" s="44"/>
      <c r="J254" s="44"/>
    </row>
    <row r="255" spans="1:10" ht="38.25">
      <c r="A255" s="4" t="s">
        <v>73</v>
      </c>
      <c r="B255" s="4" t="s">
        <v>65</v>
      </c>
      <c r="C255" s="4" t="s">
        <v>85</v>
      </c>
      <c r="D255" s="4" t="s">
        <v>84</v>
      </c>
      <c r="E255" s="5" t="s">
        <v>93</v>
      </c>
      <c r="F255" s="6" t="s">
        <v>71</v>
      </c>
      <c r="G255" s="5" t="s">
        <v>92</v>
      </c>
      <c r="H255" s="4" t="s">
        <v>81</v>
      </c>
      <c r="I255" s="7" t="s">
        <v>91</v>
      </c>
      <c r="J255" s="7" t="s">
        <v>90</v>
      </c>
    </row>
    <row r="256" spans="1:10" ht="25.5">
      <c r="A256" s="8">
        <v>1</v>
      </c>
      <c r="B256" s="9" t="s">
        <v>128</v>
      </c>
      <c r="C256" s="8" t="s">
        <v>127</v>
      </c>
      <c r="D256" s="8">
        <v>2016</v>
      </c>
      <c r="E256" s="12"/>
      <c r="F256" s="11"/>
      <c r="G256" s="12">
        <f>E256+(E256*F256)</f>
        <v>0</v>
      </c>
      <c r="H256" s="8" t="s">
        <v>87</v>
      </c>
      <c r="I256" s="12">
        <f>2*E256</f>
        <v>0</v>
      </c>
      <c r="J256" s="12">
        <f>2*G256</f>
        <v>0</v>
      </c>
    </row>
    <row r="257" spans="1:10">
      <c r="A257" s="45" t="s">
        <v>75</v>
      </c>
      <c r="B257" s="46"/>
      <c r="C257" s="46"/>
      <c r="D257" s="46"/>
      <c r="E257" s="46"/>
      <c r="F257" s="46"/>
      <c r="G257" s="46"/>
      <c r="H257" s="47"/>
      <c r="I257" s="12">
        <f>SUM(I256:I256)</f>
        <v>0</v>
      </c>
      <c r="J257" s="12">
        <f>SUM(J256:J256)</f>
        <v>0</v>
      </c>
    </row>
    <row r="258" spans="1:10">
      <c r="E258" s="2"/>
      <c r="F258" s="3"/>
      <c r="G258" s="2"/>
      <c r="I258" s="2"/>
      <c r="J258" s="2"/>
    </row>
    <row r="259" spans="1:10">
      <c r="A259" s="44" t="s">
        <v>126</v>
      </c>
      <c r="B259" s="44"/>
      <c r="C259" s="44"/>
      <c r="D259" s="44"/>
      <c r="E259" s="44"/>
      <c r="F259" s="44"/>
      <c r="G259" s="44"/>
      <c r="H259" s="44"/>
      <c r="I259" s="44"/>
      <c r="J259" s="44"/>
    </row>
    <row r="260" spans="1:10" ht="38.25">
      <c r="A260" s="4" t="s">
        <v>73</v>
      </c>
      <c r="B260" s="4" t="s">
        <v>65</v>
      </c>
      <c r="C260" s="4" t="s">
        <v>85</v>
      </c>
      <c r="D260" s="4" t="s">
        <v>84</v>
      </c>
      <c r="E260" s="5" t="s">
        <v>93</v>
      </c>
      <c r="F260" s="6" t="s">
        <v>71</v>
      </c>
      <c r="G260" s="5" t="s">
        <v>92</v>
      </c>
      <c r="H260" s="4" t="s">
        <v>81</v>
      </c>
      <c r="I260" s="7" t="s">
        <v>91</v>
      </c>
      <c r="J260" s="7" t="s">
        <v>90</v>
      </c>
    </row>
    <row r="261" spans="1:10">
      <c r="A261" s="8">
        <v>1</v>
      </c>
      <c r="B261" s="8" t="s">
        <v>125</v>
      </c>
      <c r="C261" s="8" t="s">
        <v>124</v>
      </c>
      <c r="D261" s="8">
        <v>2013</v>
      </c>
      <c r="E261" s="12"/>
      <c r="F261" s="11"/>
      <c r="G261" s="12">
        <f>E261+(E261*F261)</f>
        <v>0</v>
      </c>
      <c r="H261" s="8" t="s">
        <v>87</v>
      </c>
      <c r="I261" s="12">
        <f>2*E261</f>
        <v>0</v>
      </c>
      <c r="J261" s="12">
        <f>2*G261</f>
        <v>0</v>
      </c>
    </row>
    <row r="262" spans="1:10">
      <c r="A262" s="45" t="s">
        <v>75</v>
      </c>
      <c r="B262" s="46"/>
      <c r="C262" s="46"/>
      <c r="D262" s="46"/>
      <c r="E262" s="46"/>
      <c r="F262" s="46"/>
      <c r="G262" s="46"/>
      <c r="H262" s="47"/>
      <c r="I262" s="12">
        <f>SUM(I261:I261)</f>
        <v>0</v>
      </c>
      <c r="J262" s="12">
        <f>SUM(J261:J261)</f>
        <v>0</v>
      </c>
    </row>
    <row r="263" spans="1:10">
      <c r="E263" s="2"/>
      <c r="F263" s="3"/>
      <c r="G263" s="2"/>
      <c r="I263" s="2"/>
      <c r="J263" s="2"/>
    </row>
    <row r="264" spans="1:10">
      <c r="A264" s="44" t="s">
        <v>123</v>
      </c>
      <c r="B264" s="44"/>
      <c r="C264" s="44"/>
      <c r="D264" s="44"/>
      <c r="E264" s="44"/>
      <c r="F264" s="44"/>
      <c r="G264" s="44"/>
      <c r="H264" s="44"/>
      <c r="I264" s="44"/>
      <c r="J264" s="44"/>
    </row>
    <row r="265" spans="1:10" ht="38.25">
      <c r="A265" s="4" t="s">
        <v>73</v>
      </c>
      <c r="B265" s="4" t="s">
        <v>65</v>
      </c>
      <c r="C265" s="4" t="s">
        <v>85</v>
      </c>
      <c r="D265" s="4" t="s">
        <v>84</v>
      </c>
      <c r="E265" s="5" t="s">
        <v>93</v>
      </c>
      <c r="F265" s="6" t="s">
        <v>71</v>
      </c>
      <c r="G265" s="5" t="s">
        <v>92</v>
      </c>
      <c r="H265" s="4" t="s">
        <v>81</v>
      </c>
      <c r="I265" s="7" t="s">
        <v>91</v>
      </c>
      <c r="J265" s="7" t="s">
        <v>90</v>
      </c>
    </row>
    <row r="266" spans="1:10">
      <c r="A266" s="8">
        <v>1</v>
      </c>
      <c r="B266" s="9" t="s">
        <v>122</v>
      </c>
      <c r="C266" s="8" t="s">
        <v>121</v>
      </c>
      <c r="D266" s="8">
        <v>2020</v>
      </c>
      <c r="E266" s="12"/>
      <c r="F266" s="11"/>
      <c r="G266" s="12">
        <f>E266+(E266*F266)</f>
        <v>0</v>
      </c>
      <c r="H266" s="8" t="s">
        <v>87</v>
      </c>
      <c r="I266" s="12">
        <f>2*E266</f>
        <v>0</v>
      </c>
      <c r="J266" s="12">
        <f>2*G266</f>
        <v>0</v>
      </c>
    </row>
    <row r="267" spans="1:10">
      <c r="A267" s="45" t="s">
        <v>75</v>
      </c>
      <c r="B267" s="46"/>
      <c r="C267" s="46"/>
      <c r="D267" s="46"/>
      <c r="E267" s="46"/>
      <c r="F267" s="46"/>
      <c r="G267" s="46"/>
      <c r="H267" s="47"/>
      <c r="I267" s="12">
        <f>I266</f>
        <v>0</v>
      </c>
      <c r="J267" s="12">
        <f>J266</f>
        <v>0</v>
      </c>
    </row>
    <row r="268" spans="1:10">
      <c r="E268" s="2"/>
      <c r="F268" s="3"/>
      <c r="G268" s="2"/>
      <c r="I268" s="2"/>
      <c r="J268" s="2"/>
    </row>
    <row r="269" spans="1:10">
      <c r="A269" s="44" t="s">
        <v>120</v>
      </c>
      <c r="B269" s="51"/>
      <c r="C269" s="51"/>
      <c r="D269" s="51"/>
      <c r="E269" s="51"/>
      <c r="F269" s="51"/>
      <c r="G269" s="51"/>
      <c r="H269" s="51"/>
      <c r="I269" s="51"/>
      <c r="J269" s="51"/>
    </row>
    <row r="270" spans="1:10" ht="38.25">
      <c r="A270" s="4" t="s">
        <v>73</v>
      </c>
      <c r="B270" s="4" t="s">
        <v>65</v>
      </c>
      <c r="C270" s="4" t="s">
        <v>85</v>
      </c>
      <c r="D270" s="4" t="s">
        <v>84</v>
      </c>
      <c r="E270" s="5" t="s">
        <v>93</v>
      </c>
      <c r="F270" s="6" t="s">
        <v>71</v>
      </c>
      <c r="G270" s="5" t="s">
        <v>92</v>
      </c>
      <c r="H270" s="4" t="s">
        <v>81</v>
      </c>
      <c r="I270" s="7" t="s">
        <v>91</v>
      </c>
      <c r="J270" s="7" t="s">
        <v>90</v>
      </c>
    </row>
    <row r="271" spans="1:10" ht="38.25">
      <c r="A271" s="8">
        <v>1</v>
      </c>
      <c r="B271" s="9" t="s">
        <v>119</v>
      </c>
      <c r="C271" s="8">
        <v>731199</v>
      </c>
      <c r="D271" s="8">
        <v>2008</v>
      </c>
      <c r="E271" s="12"/>
      <c r="F271" s="11"/>
      <c r="G271" s="12">
        <f>E271+(E271*F271)</f>
        <v>0</v>
      </c>
      <c r="H271" s="8" t="s">
        <v>87</v>
      </c>
      <c r="I271" s="12">
        <f>2*E271</f>
        <v>0</v>
      </c>
      <c r="J271" s="12">
        <f>2*G271</f>
        <v>0</v>
      </c>
    </row>
    <row r="272" spans="1:10">
      <c r="A272" s="45" t="s">
        <v>75</v>
      </c>
      <c r="B272" s="46"/>
      <c r="C272" s="46"/>
      <c r="D272" s="46"/>
      <c r="E272" s="46"/>
      <c r="F272" s="46"/>
      <c r="G272" s="46"/>
      <c r="H272" s="47"/>
      <c r="I272" s="12">
        <f>I271</f>
        <v>0</v>
      </c>
      <c r="J272" s="12">
        <f>J271</f>
        <v>0</v>
      </c>
    </row>
    <row r="273" spans="1:10">
      <c r="A273" s="23"/>
      <c r="B273" s="23"/>
      <c r="C273" s="23"/>
      <c r="D273" s="23"/>
      <c r="E273" s="23"/>
      <c r="F273" s="23"/>
      <c r="G273" s="23"/>
      <c r="H273" s="23"/>
      <c r="I273" s="24"/>
      <c r="J273" s="24"/>
    </row>
    <row r="274" spans="1:10">
      <c r="A274" s="44" t="s">
        <v>118</v>
      </c>
      <c r="B274" s="44"/>
      <c r="C274" s="44"/>
      <c r="D274" s="44"/>
      <c r="E274" s="44"/>
      <c r="F274" s="44"/>
      <c r="G274" s="44"/>
      <c r="H274" s="44"/>
      <c r="I274" s="44"/>
      <c r="J274" s="44"/>
    </row>
    <row r="275" spans="1:10" ht="38.25">
      <c r="A275" s="4" t="s">
        <v>73</v>
      </c>
      <c r="B275" s="4" t="s">
        <v>65</v>
      </c>
      <c r="C275" s="4" t="s">
        <v>85</v>
      </c>
      <c r="D275" s="4" t="s">
        <v>84</v>
      </c>
      <c r="E275" s="5" t="s">
        <v>93</v>
      </c>
      <c r="F275" s="6" t="s">
        <v>71</v>
      </c>
      <c r="G275" s="5" t="s">
        <v>92</v>
      </c>
      <c r="H275" s="4" t="s">
        <v>81</v>
      </c>
      <c r="I275" s="7" t="s">
        <v>117</v>
      </c>
      <c r="J275" s="7" t="s">
        <v>116</v>
      </c>
    </row>
    <row r="276" spans="1:10">
      <c r="A276" s="8">
        <v>1</v>
      </c>
      <c r="B276" s="9" t="s">
        <v>115</v>
      </c>
      <c r="C276" s="8" t="s">
        <v>114</v>
      </c>
      <c r="D276" s="8">
        <v>2015</v>
      </c>
      <c r="E276" s="12"/>
      <c r="F276" s="11"/>
      <c r="G276" s="12">
        <f>E276+(E276*F276)</f>
        <v>0</v>
      </c>
      <c r="H276" s="8" t="s">
        <v>113</v>
      </c>
      <c r="I276" s="12">
        <f>E276</f>
        <v>0</v>
      </c>
      <c r="J276" s="12">
        <f>G276</f>
        <v>0</v>
      </c>
    </row>
    <row r="277" spans="1:10">
      <c r="A277" s="45" t="s">
        <v>75</v>
      </c>
      <c r="B277" s="46"/>
      <c r="C277" s="46"/>
      <c r="D277" s="46"/>
      <c r="E277" s="46"/>
      <c r="F277" s="46"/>
      <c r="G277" s="46"/>
      <c r="H277" s="47"/>
      <c r="I277" s="12">
        <f>SUM(I276:I276)</f>
        <v>0</v>
      </c>
      <c r="J277" s="12">
        <f>SUM(J276:J276)</f>
        <v>0</v>
      </c>
    </row>
    <row r="278" spans="1:10">
      <c r="E278" s="2"/>
      <c r="F278" s="3"/>
      <c r="G278" s="2"/>
      <c r="I278" s="2"/>
      <c r="J278" s="2"/>
    </row>
    <row r="279" spans="1:10">
      <c r="A279" s="44" t="s">
        <v>112</v>
      </c>
      <c r="B279" s="44"/>
      <c r="C279" s="44"/>
      <c r="D279" s="44"/>
      <c r="E279" s="44"/>
      <c r="F279" s="44"/>
      <c r="G279" s="44"/>
      <c r="H279" s="44"/>
      <c r="I279" s="44"/>
      <c r="J279" s="44"/>
    </row>
    <row r="280" spans="1:10" ht="38.25">
      <c r="A280" s="4" t="s">
        <v>73</v>
      </c>
      <c r="B280" s="4" t="s">
        <v>65</v>
      </c>
      <c r="C280" s="4" t="s">
        <v>85</v>
      </c>
      <c r="D280" s="4" t="s">
        <v>84</v>
      </c>
      <c r="E280" s="5" t="s">
        <v>93</v>
      </c>
      <c r="F280" s="6" t="s">
        <v>71</v>
      </c>
      <c r="G280" s="5" t="s">
        <v>92</v>
      </c>
      <c r="H280" s="4" t="s">
        <v>81</v>
      </c>
      <c r="I280" s="7" t="s">
        <v>91</v>
      </c>
      <c r="J280" s="7" t="s">
        <v>90</v>
      </c>
    </row>
    <row r="281" spans="1:10">
      <c r="A281" s="8">
        <v>1</v>
      </c>
      <c r="B281" s="8" t="s">
        <v>111</v>
      </c>
      <c r="C281" s="8" t="s">
        <v>110</v>
      </c>
      <c r="D281" s="8">
        <v>2013</v>
      </c>
      <c r="E281" s="12"/>
      <c r="F281" s="11"/>
      <c r="G281" s="12">
        <f>E281+(E281*F281)</f>
        <v>0</v>
      </c>
      <c r="H281" s="8" t="s">
        <v>87</v>
      </c>
      <c r="I281" s="12">
        <f>2*E281</f>
        <v>0</v>
      </c>
      <c r="J281" s="12">
        <f>2*G281</f>
        <v>0</v>
      </c>
    </row>
    <row r="282" spans="1:10">
      <c r="A282" s="45" t="s">
        <v>75</v>
      </c>
      <c r="B282" s="46"/>
      <c r="C282" s="46"/>
      <c r="D282" s="46"/>
      <c r="E282" s="46"/>
      <c r="F282" s="46"/>
      <c r="G282" s="46"/>
      <c r="H282" s="47"/>
      <c r="I282" s="12">
        <f>SUM(I281:I281)</f>
        <v>0</v>
      </c>
      <c r="J282" s="12">
        <f>SUM(J281:J281)</f>
        <v>0</v>
      </c>
    </row>
    <row r="283" spans="1:10">
      <c r="A283" s="23"/>
      <c r="B283" s="23"/>
      <c r="C283" s="23"/>
      <c r="D283" s="23"/>
      <c r="E283" s="23"/>
      <c r="F283" s="23"/>
      <c r="G283" s="23"/>
      <c r="H283" s="23"/>
      <c r="I283" s="24"/>
      <c r="J283" s="24"/>
    </row>
    <row r="284" spans="1:10">
      <c r="A284" s="44" t="s">
        <v>109</v>
      </c>
      <c r="B284" s="44"/>
      <c r="C284" s="44"/>
      <c r="D284" s="44"/>
      <c r="E284" s="44"/>
      <c r="F284" s="44"/>
      <c r="G284" s="44"/>
      <c r="H284" s="44"/>
      <c r="I284" s="44"/>
      <c r="J284" s="44"/>
    </row>
    <row r="285" spans="1:10" ht="38.25">
      <c r="A285" s="4" t="s">
        <v>73</v>
      </c>
      <c r="B285" s="4" t="s">
        <v>65</v>
      </c>
      <c r="C285" s="4" t="s">
        <v>85</v>
      </c>
      <c r="D285" s="4" t="s">
        <v>84</v>
      </c>
      <c r="E285" s="5" t="s">
        <v>93</v>
      </c>
      <c r="F285" s="6" t="s">
        <v>71</v>
      </c>
      <c r="G285" s="5" t="s">
        <v>92</v>
      </c>
      <c r="H285" s="4" t="s">
        <v>81</v>
      </c>
      <c r="I285" s="7" t="s">
        <v>108</v>
      </c>
      <c r="J285" s="7" t="s">
        <v>107</v>
      </c>
    </row>
    <row r="286" spans="1:10">
      <c r="A286" s="8">
        <v>1</v>
      </c>
      <c r="B286" s="9" t="s">
        <v>106</v>
      </c>
      <c r="C286" s="8" t="s">
        <v>105</v>
      </c>
      <c r="D286" s="8">
        <v>2008</v>
      </c>
      <c r="E286" s="12"/>
      <c r="F286" s="11"/>
      <c r="G286" s="12">
        <f>E286+(E286*F286)</f>
        <v>0</v>
      </c>
      <c r="H286" s="8" t="s">
        <v>76</v>
      </c>
      <c r="I286" s="12">
        <f>4*E286</f>
        <v>0</v>
      </c>
      <c r="J286" s="12">
        <f>4*G286</f>
        <v>0</v>
      </c>
    </row>
    <row r="287" spans="1:10">
      <c r="A287" s="45" t="s">
        <v>75</v>
      </c>
      <c r="B287" s="46"/>
      <c r="C287" s="46"/>
      <c r="D287" s="46"/>
      <c r="E287" s="46"/>
      <c r="F287" s="46"/>
      <c r="G287" s="46"/>
      <c r="H287" s="47"/>
      <c r="I287" s="12">
        <f>I286</f>
        <v>0</v>
      </c>
      <c r="J287" s="12">
        <f>J286</f>
        <v>0</v>
      </c>
    </row>
    <row r="288" spans="1:10">
      <c r="A288" s="13"/>
      <c r="B288" s="13"/>
      <c r="C288" s="13"/>
      <c r="D288" s="13"/>
      <c r="E288" s="13"/>
      <c r="F288" s="13"/>
      <c r="G288" s="13"/>
      <c r="H288" s="13"/>
      <c r="I288" s="16"/>
      <c r="J288" s="16"/>
    </row>
    <row r="289" spans="1:10">
      <c r="E289" s="2"/>
      <c r="F289" s="3"/>
      <c r="G289" s="2"/>
      <c r="I289" s="2"/>
      <c r="J289" s="2"/>
    </row>
    <row r="290" spans="1:10">
      <c r="A290" s="44" t="s">
        <v>104</v>
      </c>
      <c r="B290" s="44"/>
      <c r="C290" s="44"/>
      <c r="D290" s="44"/>
      <c r="E290" s="44"/>
      <c r="F290" s="44"/>
      <c r="G290" s="44"/>
      <c r="H290" s="44"/>
      <c r="I290" s="44"/>
      <c r="J290" s="44"/>
    </row>
    <row r="291" spans="1:10" ht="38.25">
      <c r="A291" s="4" t="s">
        <v>73</v>
      </c>
      <c r="B291" s="4" t="s">
        <v>65</v>
      </c>
      <c r="C291" s="4" t="s">
        <v>85</v>
      </c>
      <c r="D291" s="4" t="s">
        <v>84</v>
      </c>
      <c r="E291" s="5" t="s">
        <v>93</v>
      </c>
      <c r="F291" s="6" t="s">
        <v>71</v>
      </c>
      <c r="G291" s="5" t="s">
        <v>92</v>
      </c>
      <c r="H291" s="4" t="s">
        <v>81</v>
      </c>
      <c r="I291" s="7" t="s">
        <v>91</v>
      </c>
      <c r="J291" s="7" t="s">
        <v>90</v>
      </c>
    </row>
    <row r="292" spans="1:10" ht="25.5">
      <c r="A292" s="8">
        <v>1</v>
      </c>
      <c r="B292" s="9" t="s">
        <v>98</v>
      </c>
      <c r="C292" s="8" t="s">
        <v>103</v>
      </c>
      <c r="D292" s="8">
        <v>0</v>
      </c>
      <c r="E292" s="10"/>
      <c r="F292" s="11"/>
      <c r="G292" s="10">
        <f t="shared" ref="G292:G298" si="6">E292+(E292*F292)</f>
        <v>0</v>
      </c>
      <c r="H292" s="8" t="s">
        <v>87</v>
      </c>
      <c r="I292" s="10">
        <f t="shared" ref="I292:I298" si="7">2*E292</f>
        <v>0</v>
      </c>
      <c r="J292" s="10">
        <f t="shared" ref="J292:J298" si="8">2*G292</f>
        <v>0</v>
      </c>
    </row>
    <row r="293" spans="1:10" ht="25.5">
      <c r="A293" s="8">
        <v>2</v>
      </c>
      <c r="B293" s="9" t="s">
        <v>98</v>
      </c>
      <c r="C293" s="8" t="s">
        <v>102</v>
      </c>
      <c r="D293" s="8">
        <v>0</v>
      </c>
      <c r="E293" s="10"/>
      <c r="F293" s="11"/>
      <c r="G293" s="10">
        <f t="shared" si="6"/>
        <v>0</v>
      </c>
      <c r="H293" s="8" t="s">
        <v>87</v>
      </c>
      <c r="I293" s="10">
        <f t="shared" si="7"/>
        <v>0</v>
      </c>
      <c r="J293" s="10">
        <f t="shared" si="8"/>
        <v>0</v>
      </c>
    </row>
    <row r="294" spans="1:10" ht="25.5">
      <c r="A294" s="8">
        <v>3</v>
      </c>
      <c r="B294" s="9" t="s">
        <v>98</v>
      </c>
      <c r="C294" s="8" t="s">
        <v>101</v>
      </c>
      <c r="D294" s="8">
        <v>2007</v>
      </c>
      <c r="E294" s="10"/>
      <c r="F294" s="11"/>
      <c r="G294" s="10">
        <f t="shared" si="6"/>
        <v>0</v>
      </c>
      <c r="H294" s="8" t="s">
        <v>87</v>
      </c>
      <c r="I294" s="10">
        <f t="shared" si="7"/>
        <v>0</v>
      </c>
      <c r="J294" s="10">
        <f t="shared" si="8"/>
        <v>0</v>
      </c>
    </row>
    <row r="295" spans="1:10" ht="25.5">
      <c r="A295" s="8">
        <v>4</v>
      </c>
      <c r="B295" s="9" t="s">
        <v>98</v>
      </c>
      <c r="C295" s="8" t="s">
        <v>100</v>
      </c>
      <c r="D295" s="8">
        <v>2007</v>
      </c>
      <c r="E295" s="10"/>
      <c r="F295" s="11"/>
      <c r="G295" s="10">
        <f t="shared" si="6"/>
        <v>0</v>
      </c>
      <c r="H295" s="8" t="s">
        <v>87</v>
      </c>
      <c r="I295" s="10">
        <f t="shared" si="7"/>
        <v>0</v>
      </c>
      <c r="J295" s="10">
        <f t="shared" si="8"/>
        <v>0</v>
      </c>
    </row>
    <row r="296" spans="1:10" ht="25.5">
      <c r="A296" s="8">
        <v>5</v>
      </c>
      <c r="B296" s="9" t="s">
        <v>98</v>
      </c>
      <c r="C296" s="8" t="s">
        <v>99</v>
      </c>
      <c r="D296" s="8">
        <v>2007</v>
      </c>
      <c r="E296" s="10"/>
      <c r="F296" s="11"/>
      <c r="G296" s="10">
        <f t="shared" si="6"/>
        <v>0</v>
      </c>
      <c r="H296" s="8" t="s">
        <v>87</v>
      </c>
      <c r="I296" s="10">
        <f t="shared" si="7"/>
        <v>0</v>
      </c>
      <c r="J296" s="10">
        <f t="shared" si="8"/>
        <v>0</v>
      </c>
    </row>
    <row r="297" spans="1:10" ht="25.5">
      <c r="A297" s="8">
        <v>6</v>
      </c>
      <c r="B297" s="9" t="s">
        <v>98</v>
      </c>
      <c r="C297" s="8" t="s">
        <v>97</v>
      </c>
      <c r="D297" s="8">
        <v>2007</v>
      </c>
      <c r="E297" s="10"/>
      <c r="F297" s="11"/>
      <c r="G297" s="10">
        <f t="shared" si="6"/>
        <v>0</v>
      </c>
      <c r="H297" s="8" t="s">
        <v>87</v>
      </c>
      <c r="I297" s="10">
        <f t="shared" si="7"/>
        <v>0</v>
      </c>
      <c r="J297" s="10">
        <f t="shared" si="8"/>
        <v>0</v>
      </c>
    </row>
    <row r="298" spans="1:10" ht="25.5">
      <c r="A298" s="8">
        <v>7</v>
      </c>
      <c r="B298" s="9" t="s">
        <v>96</v>
      </c>
      <c r="C298" s="8" t="s">
        <v>95</v>
      </c>
      <c r="D298" s="8">
        <v>2005</v>
      </c>
      <c r="E298" s="10"/>
      <c r="F298" s="11"/>
      <c r="G298" s="10">
        <f t="shared" si="6"/>
        <v>0</v>
      </c>
      <c r="H298" s="8" t="s">
        <v>87</v>
      </c>
      <c r="I298" s="10">
        <f t="shared" si="7"/>
        <v>0</v>
      </c>
      <c r="J298" s="10">
        <f t="shared" si="8"/>
        <v>0</v>
      </c>
    </row>
    <row r="299" spans="1:10">
      <c r="A299" s="45" t="s">
        <v>75</v>
      </c>
      <c r="B299" s="46"/>
      <c r="C299" s="46"/>
      <c r="D299" s="46"/>
      <c r="E299" s="46"/>
      <c r="F299" s="46"/>
      <c r="G299" s="46"/>
      <c r="H299" s="47"/>
      <c r="I299" s="10">
        <f>SUM(I292:I298)</f>
        <v>0</v>
      </c>
      <c r="J299" s="10">
        <f>SUM(J292:J298)</f>
        <v>0</v>
      </c>
    </row>
    <row r="300" spans="1:10">
      <c r="A300" s="23"/>
      <c r="B300" s="23"/>
      <c r="C300" s="23"/>
      <c r="D300" s="23"/>
      <c r="E300" s="23"/>
      <c r="F300" s="23"/>
      <c r="G300" s="23"/>
      <c r="H300" s="23"/>
      <c r="I300" s="25"/>
      <c r="J300" s="25"/>
    </row>
    <row r="301" spans="1:10">
      <c r="A301" s="48" t="s">
        <v>94</v>
      </c>
      <c r="B301" s="48"/>
      <c r="C301" s="48"/>
      <c r="D301" s="48"/>
      <c r="E301" s="48"/>
      <c r="F301" s="48"/>
      <c r="G301" s="48"/>
      <c r="H301" s="48"/>
      <c r="I301" s="48"/>
      <c r="J301" s="48"/>
    </row>
    <row r="302" spans="1:10" ht="38.25">
      <c r="A302" s="4" t="s">
        <v>73</v>
      </c>
      <c r="B302" s="4" t="s">
        <v>65</v>
      </c>
      <c r="C302" s="4" t="s">
        <v>85</v>
      </c>
      <c r="D302" s="4" t="s">
        <v>84</v>
      </c>
      <c r="E302" s="5" t="s">
        <v>93</v>
      </c>
      <c r="F302" s="6" t="s">
        <v>71</v>
      </c>
      <c r="G302" s="5" t="s">
        <v>92</v>
      </c>
      <c r="H302" s="4" t="s">
        <v>81</v>
      </c>
      <c r="I302" s="7" t="s">
        <v>91</v>
      </c>
      <c r="J302" s="7" t="s">
        <v>90</v>
      </c>
    </row>
    <row r="303" spans="1:10">
      <c r="A303" s="8">
        <v>2</v>
      </c>
      <c r="B303" s="9" t="s">
        <v>89</v>
      </c>
      <c r="C303" s="8" t="s">
        <v>88</v>
      </c>
      <c r="D303" s="8">
        <v>2009</v>
      </c>
      <c r="E303" s="12"/>
      <c r="F303" s="11"/>
      <c r="G303" s="12">
        <v>600</v>
      </c>
      <c r="H303" s="8" t="s">
        <v>87</v>
      </c>
      <c r="I303" s="12">
        <f>2*E303</f>
        <v>0</v>
      </c>
      <c r="J303" s="12">
        <f>2*G303</f>
        <v>1200</v>
      </c>
    </row>
    <row r="304" spans="1:10">
      <c r="A304" s="45" t="s">
        <v>75</v>
      </c>
      <c r="B304" s="46"/>
      <c r="C304" s="46"/>
      <c r="D304" s="46"/>
      <c r="E304" s="46"/>
      <c r="F304" s="46"/>
      <c r="G304" s="46"/>
      <c r="H304" s="47"/>
      <c r="I304" s="10">
        <f>I303</f>
        <v>0</v>
      </c>
      <c r="J304" s="10">
        <f>J303</f>
        <v>1200</v>
      </c>
    </row>
    <row r="305" spans="1:10">
      <c r="A305" s="43"/>
      <c r="B305" s="43"/>
      <c r="C305" s="43"/>
      <c r="D305" s="43"/>
      <c r="E305" s="43"/>
      <c r="F305" s="43"/>
      <c r="G305" s="43"/>
      <c r="H305" s="43"/>
      <c r="I305" s="10"/>
      <c r="J305" s="10"/>
    </row>
    <row r="306" spans="1:10">
      <c r="A306" s="23"/>
      <c r="B306" s="23"/>
      <c r="C306" s="23"/>
      <c r="D306" s="23"/>
      <c r="E306" s="23"/>
      <c r="F306" s="23"/>
      <c r="G306" s="23"/>
      <c r="H306" s="23"/>
      <c r="I306" s="26"/>
      <c r="J306" s="26"/>
    </row>
    <row r="307" spans="1:10">
      <c r="A307" s="44" t="s">
        <v>86</v>
      </c>
      <c r="B307" s="44"/>
      <c r="C307" s="44"/>
      <c r="D307" s="44"/>
      <c r="E307" s="44"/>
      <c r="F307" s="44"/>
      <c r="G307" s="44"/>
      <c r="H307" s="44"/>
      <c r="I307" s="44"/>
      <c r="J307" s="44"/>
    </row>
    <row r="308" spans="1:10" ht="38.25">
      <c r="A308" s="4" t="s">
        <v>73</v>
      </c>
      <c r="B308" s="4" t="s">
        <v>65</v>
      </c>
      <c r="C308" s="4" t="s">
        <v>85</v>
      </c>
      <c r="D308" s="4" t="s">
        <v>84</v>
      </c>
      <c r="E308" s="5" t="s">
        <v>83</v>
      </c>
      <c r="F308" s="6" t="s">
        <v>71</v>
      </c>
      <c r="G308" s="5" t="s">
        <v>82</v>
      </c>
      <c r="H308" s="4" t="s">
        <v>81</v>
      </c>
      <c r="I308" s="7" t="s">
        <v>80</v>
      </c>
      <c r="J308" s="7" t="s">
        <v>79</v>
      </c>
    </row>
    <row r="309" spans="1:10" ht="25.5">
      <c r="A309" s="8">
        <v>1</v>
      </c>
      <c r="B309" s="9" t="s">
        <v>78</v>
      </c>
      <c r="C309" s="8" t="s">
        <v>77</v>
      </c>
      <c r="D309" s="8">
        <v>2011</v>
      </c>
      <c r="E309" s="12"/>
      <c r="F309" s="11"/>
      <c r="G309" s="12">
        <f>E309+(E309*F309)</f>
        <v>0</v>
      </c>
      <c r="H309" s="8" t="s">
        <v>76</v>
      </c>
      <c r="I309" s="12">
        <f>4*E309</f>
        <v>0</v>
      </c>
      <c r="J309" s="12">
        <f>4*G309</f>
        <v>0</v>
      </c>
    </row>
    <row r="310" spans="1:10">
      <c r="A310" s="45" t="s">
        <v>75</v>
      </c>
      <c r="B310" s="46"/>
      <c r="C310" s="46"/>
      <c r="D310" s="46"/>
      <c r="E310" s="46"/>
      <c r="F310" s="46"/>
      <c r="G310" s="46"/>
      <c r="H310" s="47"/>
      <c r="I310" s="12">
        <f>I309</f>
        <v>0</v>
      </c>
      <c r="J310" s="12">
        <f>J309</f>
        <v>0</v>
      </c>
    </row>
    <row r="311" spans="1:10">
      <c r="A311" s="13"/>
      <c r="B311" s="13"/>
      <c r="C311" s="13"/>
      <c r="D311" s="13"/>
      <c r="E311" s="13"/>
      <c r="F311" s="13"/>
      <c r="G311" s="13"/>
      <c r="H311" s="13"/>
      <c r="I311" s="16"/>
      <c r="J311" s="16"/>
    </row>
    <row r="312" spans="1:10">
      <c r="A312" s="44" t="s">
        <v>74</v>
      </c>
      <c r="B312" s="44"/>
      <c r="C312" s="44"/>
      <c r="D312" s="44"/>
      <c r="E312" s="44"/>
      <c r="F312" s="44"/>
      <c r="G312" s="2"/>
      <c r="I312" s="2"/>
      <c r="J312" s="2"/>
    </row>
    <row r="313" spans="1:10" ht="25.5">
      <c r="A313" s="4" t="s">
        <v>73</v>
      </c>
      <c r="B313" s="4" t="s">
        <v>65</v>
      </c>
      <c r="C313" s="4" t="s">
        <v>64</v>
      </c>
      <c r="D313" s="4" t="s">
        <v>72</v>
      </c>
      <c r="E313" s="4" t="s">
        <v>71</v>
      </c>
      <c r="F313" s="4" t="s">
        <v>70</v>
      </c>
      <c r="G313" s="2"/>
      <c r="H313" s="2"/>
      <c r="I313" s="2"/>
      <c r="J313" s="2"/>
    </row>
    <row r="314" spans="1:10" ht="20.25" customHeight="1">
      <c r="A314" s="34">
        <v>1</v>
      </c>
      <c r="B314" s="38" t="s">
        <v>69</v>
      </c>
      <c r="C314" s="34" t="s">
        <v>68</v>
      </c>
      <c r="D314" s="35"/>
      <c r="E314" s="36"/>
      <c r="F314" s="37">
        <f>D314+(D314*E314)</f>
        <v>0</v>
      </c>
      <c r="G314" s="2"/>
      <c r="H314" s="2"/>
    </row>
    <row r="315" spans="1:10">
      <c r="A315" s="27"/>
      <c r="B315" s="27"/>
      <c r="C315" s="27"/>
      <c r="D315" s="28"/>
      <c r="E315" s="29"/>
      <c r="F315" s="30"/>
      <c r="G315" s="2"/>
      <c r="H315" s="2"/>
    </row>
    <row r="316" spans="1:10">
      <c r="A316" s="52" t="s">
        <v>67</v>
      </c>
      <c r="B316" s="52"/>
      <c r="C316" s="52"/>
      <c r="D316" s="52"/>
      <c r="E316" s="2"/>
      <c r="F316" s="31"/>
      <c r="G316" s="2"/>
      <c r="H316" s="2"/>
    </row>
    <row r="317" spans="1:10" ht="25.5">
      <c r="A317" s="4" t="s">
        <v>66</v>
      </c>
      <c r="B317" s="4" t="s">
        <v>65</v>
      </c>
      <c r="C317" s="4" t="s">
        <v>64</v>
      </c>
      <c r="D317" s="4" t="s">
        <v>63</v>
      </c>
      <c r="E317" s="2"/>
      <c r="F317" s="32" t="s">
        <v>66</v>
      </c>
      <c r="G317" s="40" t="s">
        <v>65</v>
      </c>
      <c r="H317" s="40"/>
      <c r="I317" s="32" t="s">
        <v>64</v>
      </c>
      <c r="J317" s="32" t="s">
        <v>63</v>
      </c>
    </row>
    <row r="318" spans="1:10" ht="25.5">
      <c r="A318" s="8">
        <v>1</v>
      </c>
      <c r="B318" s="9" t="s">
        <v>332</v>
      </c>
      <c r="C318" s="8" t="s">
        <v>32</v>
      </c>
      <c r="D318" s="33" t="s">
        <v>62</v>
      </c>
      <c r="E318" s="2"/>
      <c r="F318" s="8">
        <v>24</v>
      </c>
      <c r="G318" s="39" t="s">
        <v>61</v>
      </c>
      <c r="H318" s="39"/>
      <c r="I318" s="8" t="s">
        <v>1</v>
      </c>
      <c r="J318" s="33" t="s">
        <v>60</v>
      </c>
    </row>
    <row r="319" spans="1:10" ht="25.5" customHeight="1">
      <c r="A319" s="8">
        <v>2</v>
      </c>
      <c r="B319" s="8" t="s">
        <v>2</v>
      </c>
      <c r="C319" s="8" t="s">
        <v>32</v>
      </c>
      <c r="D319" s="33" t="s">
        <v>59</v>
      </c>
      <c r="E319" s="2"/>
      <c r="F319" s="8">
        <v>25</v>
      </c>
      <c r="G319" s="39" t="s">
        <v>58</v>
      </c>
      <c r="H319" s="39"/>
      <c r="I319" s="8" t="s">
        <v>1</v>
      </c>
      <c r="J319" s="33" t="s">
        <v>57</v>
      </c>
    </row>
    <row r="320" spans="1:10">
      <c r="A320" s="8">
        <v>3</v>
      </c>
      <c r="B320" s="8" t="s">
        <v>23</v>
      </c>
      <c r="C320" s="8" t="s">
        <v>32</v>
      </c>
      <c r="D320" s="33" t="s">
        <v>26</v>
      </c>
      <c r="E320" s="2"/>
      <c r="F320" s="8">
        <v>26</v>
      </c>
      <c r="G320" s="39" t="s">
        <v>25</v>
      </c>
      <c r="H320" s="39"/>
      <c r="I320" s="8" t="s">
        <v>56</v>
      </c>
      <c r="J320" s="33" t="s">
        <v>55</v>
      </c>
    </row>
    <row r="321" spans="1:10" ht="25.5">
      <c r="A321" s="8">
        <v>4</v>
      </c>
      <c r="B321" s="9" t="s">
        <v>39</v>
      </c>
      <c r="C321" s="8" t="s">
        <v>32</v>
      </c>
      <c r="D321" s="33" t="s">
        <v>54</v>
      </c>
      <c r="E321" s="2"/>
      <c r="F321" s="8">
        <v>27</v>
      </c>
      <c r="G321" s="39" t="s">
        <v>25</v>
      </c>
      <c r="H321" s="39"/>
      <c r="I321" s="8" t="s">
        <v>21</v>
      </c>
      <c r="J321" s="33" t="s">
        <v>53</v>
      </c>
    </row>
    <row r="322" spans="1:10" ht="25.5">
      <c r="A322" s="8">
        <v>5</v>
      </c>
      <c r="B322" s="9" t="s">
        <v>39</v>
      </c>
      <c r="C322" s="8" t="s">
        <v>32</v>
      </c>
      <c r="D322" s="33" t="s">
        <v>52</v>
      </c>
      <c r="E322" s="2"/>
      <c r="F322" s="8">
        <v>28</v>
      </c>
      <c r="G322" s="39" t="s">
        <v>25</v>
      </c>
      <c r="H322" s="39"/>
      <c r="I322" s="8" t="s">
        <v>21</v>
      </c>
      <c r="J322" s="33" t="s">
        <v>51</v>
      </c>
    </row>
    <row r="323" spans="1:10" ht="25.5">
      <c r="A323" s="8">
        <v>6</v>
      </c>
      <c r="B323" s="9" t="s">
        <v>39</v>
      </c>
      <c r="C323" s="8" t="s">
        <v>32</v>
      </c>
      <c r="D323" s="33" t="s">
        <v>50</v>
      </c>
      <c r="E323" s="2"/>
      <c r="F323" s="8">
        <v>29</v>
      </c>
      <c r="G323" s="39" t="s">
        <v>49</v>
      </c>
      <c r="H323" s="39"/>
      <c r="I323" s="8" t="s">
        <v>21</v>
      </c>
      <c r="J323" s="33" t="s">
        <v>48</v>
      </c>
    </row>
    <row r="324" spans="1:10">
      <c r="A324" s="8">
        <v>7</v>
      </c>
      <c r="B324" s="8" t="s">
        <v>47</v>
      </c>
      <c r="C324" s="8" t="s">
        <v>32</v>
      </c>
      <c r="D324" s="33" t="s">
        <v>46</v>
      </c>
      <c r="E324" s="2"/>
      <c r="F324" s="8">
        <v>30</v>
      </c>
      <c r="G324" s="39" t="s">
        <v>25</v>
      </c>
      <c r="H324" s="39"/>
      <c r="I324" s="8" t="s">
        <v>21</v>
      </c>
      <c r="J324" s="33" t="s">
        <v>45</v>
      </c>
    </row>
    <row r="325" spans="1:10" ht="25.5">
      <c r="A325" s="8">
        <v>8</v>
      </c>
      <c r="B325" s="9" t="s">
        <v>39</v>
      </c>
      <c r="C325" s="8" t="s">
        <v>32</v>
      </c>
      <c r="D325" s="33" t="s">
        <v>44</v>
      </c>
      <c r="E325" s="2"/>
      <c r="F325" s="8">
        <v>31</v>
      </c>
      <c r="G325" s="39" t="s">
        <v>2</v>
      </c>
      <c r="H325" s="39"/>
      <c r="I325" s="8" t="s">
        <v>21</v>
      </c>
      <c r="J325" s="33" t="s">
        <v>43</v>
      </c>
    </row>
    <row r="326" spans="1:10">
      <c r="A326" s="8">
        <v>9</v>
      </c>
      <c r="B326" s="8" t="s">
        <v>42</v>
      </c>
      <c r="C326" s="8" t="s">
        <v>32</v>
      </c>
      <c r="D326" s="33" t="s">
        <v>41</v>
      </c>
      <c r="E326" s="2"/>
      <c r="F326" s="8">
        <v>32</v>
      </c>
      <c r="G326" s="39" t="s">
        <v>25</v>
      </c>
      <c r="H326" s="39"/>
      <c r="I326" s="8" t="s">
        <v>21</v>
      </c>
      <c r="J326" s="33" t="s">
        <v>40</v>
      </c>
    </row>
    <row r="327" spans="1:10" ht="25.5">
      <c r="A327" s="8">
        <v>10</v>
      </c>
      <c r="B327" s="9" t="s">
        <v>39</v>
      </c>
      <c r="C327" s="8" t="s">
        <v>32</v>
      </c>
      <c r="D327" s="33" t="s">
        <v>38</v>
      </c>
      <c r="E327" s="2"/>
      <c r="F327" s="8">
        <v>33</v>
      </c>
      <c r="G327" s="41" t="s">
        <v>2</v>
      </c>
      <c r="H327" s="41"/>
      <c r="I327" s="8" t="s">
        <v>21</v>
      </c>
      <c r="J327" s="33" t="s">
        <v>37</v>
      </c>
    </row>
    <row r="328" spans="1:10">
      <c r="A328" s="8">
        <v>11</v>
      </c>
      <c r="B328" s="8" t="s">
        <v>2</v>
      </c>
      <c r="C328" s="8" t="s">
        <v>32</v>
      </c>
      <c r="D328" s="33" t="s">
        <v>36</v>
      </c>
      <c r="E328" s="2"/>
      <c r="F328" s="8">
        <v>34</v>
      </c>
      <c r="G328" s="41" t="s">
        <v>2</v>
      </c>
      <c r="H328" s="41"/>
      <c r="I328" s="8" t="s">
        <v>21</v>
      </c>
      <c r="J328" s="33" t="s">
        <v>35</v>
      </c>
    </row>
    <row r="329" spans="1:10">
      <c r="A329" s="8">
        <v>12</v>
      </c>
      <c r="B329" s="8" t="s">
        <v>2</v>
      </c>
      <c r="C329" s="8" t="s">
        <v>32</v>
      </c>
      <c r="D329" s="33" t="s">
        <v>34</v>
      </c>
      <c r="E329" s="2"/>
      <c r="F329" s="8">
        <v>35</v>
      </c>
      <c r="G329" s="39" t="s">
        <v>25</v>
      </c>
      <c r="H329" s="39"/>
      <c r="I329" s="8" t="s">
        <v>21</v>
      </c>
      <c r="J329" s="33" t="s">
        <v>33</v>
      </c>
    </row>
    <row r="330" spans="1:10">
      <c r="A330" s="8">
        <v>13</v>
      </c>
      <c r="B330" s="8" t="s">
        <v>2</v>
      </c>
      <c r="C330" s="8" t="s">
        <v>32</v>
      </c>
      <c r="D330" s="33" t="s">
        <v>31</v>
      </c>
      <c r="E330" s="2"/>
      <c r="F330" s="8">
        <v>36</v>
      </c>
      <c r="G330" s="39" t="s">
        <v>30</v>
      </c>
      <c r="H330" s="39"/>
      <c r="I330" s="8" t="s">
        <v>21</v>
      </c>
      <c r="J330" s="33" t="s">
        <v>29</v>
      </c>
    </row>
    <row r="331" spans="1:10">
      <c r="A331" s="8">
        <v>14</v>
      </c>
      <c r="B331" s="8" t="s">
        <v>2</v>
      </c>
      <c r="C331" s="8" t="s">
        <v>1</v>
      </c>
      <c r="D331" s="33" t="s">
        <v>28</v>
      </c>
      <c r="E331" s="2"/>
      <c r="F331" s="8">
        <v>37</v>
      </c>
      <c r="G331" s="39" t="s">
        <v>25</v>
      </c>
      <c r="H331" s="39"/>
      <c r="I331" s="8" t="s">
        <v>21</v>
      </c>
      <c r="J331" s="33" t="s">
        <v>27</v>
      </c>
    </row>
    <row r="332" spans="1:10">
      <c r="A332" s="8">
        <v>15</v>
      </c>
      <c r="B332" s="8" t="s">
        <v>23</v>
      </c>
      <c r="C332" s="8" t="s">
        <v>1</v>
      </c>
      <c r="D332" s="33" t="s">
        <v>26</v>
      </c>
      <c r="E332" s="2"/>
      <c r="F332" s="8">
        <v>38</v>
      </c>
      <c r="G332" s="39" t="s">
        <v>25</v>
      </c>
      <c r="H332" s="39"/>
      <c r="I332" s="8" t="s">
        <v>21</v>
      </c>
      <c r="J332" s="33" t="s">
        <v>24</v>
      </c>
    </row>
    <row r="333" spans="1:10">
      <c r="A333" s="8">
        <v>16</v>
      </c>
      <c r="B333" s="8" t="s">
        <v>23</v>
      </c>
      <c r="C333" s="8" t="s">
        <v>1</v>
      </c>
      <c r="D333" s="33" t="s">
        <v>22</v>
      </c>
      <c r="E333" s="2"/>
      <c r="F333" s="8">
        <v>39</v>
      </c>
      <c r="G333" s="39" t="s">
        <v>2</v>
      </c>
      <c r="H333" s="39"/>
      <c r="I333" s="8" t="s">
        <v>21</v>
      </c>
      <c r="J333" s="33" t="s">
        <v>20</v>
      </c>
    </row>
    <row r="334" spans="1:10">
      <c r="A334" s="8">
        <v>17</v>
      </c>
      <c r="B334" s="8" t="s">
        <v>2</v>
      </c>
      <c r="C334" s="8" t="s">
        <v>1</v>
      </c>
      <c r="D334" s="8">
        <v>63679</v>
      </c>
      <c r="E334" s="2"/>
      <c r="F334" s="8">
        <v>40</v>
      </c>
      <c r="G334" s="41" t="s">
        <v>19</v>
      </c>
      <c r="H334" s="41"/>
      <c r="I334" s="8" t="s">
        <v>17</v>
      </c>
      <c r="J334" s="33" t="s">
        <v>18</v>
      </c>
    </row>
    <row r="335" spans="1:10">
      <c r="A335" s="8">
        <v>18</v>
      </c>
      <c r="B335" s="8" t="s">
        <v>2</v>
      </c>
      <c r="C335" s="8" t="s">
        <v>1</v>
      </c>
      <c r="D335" s="8">
        <v>63674</v>
      </c>
      <c r="E335" s="2"/>
      <c r="F335" s="8">
        <v>41</v>
      </c>
      <c r="G335" s="39" t="s">
        <v>2</v>
      </c>
      <c r="H335" s="39"/>
      <c r="I335" s="8" t="s">
        <v>17</v>
      </c>
      <c r="J335" s="33" t="s">
        <v>16</v>
      </c>
    </row>
    <row r="336" spans="1:10">
      <c r="A336" s="8">
        <v>19</v>
      </c>
      <c r="B336" s="8" t="s">
        <v>8</v>
      </c>
      <c r="C336" s="8" t="s">
        <v>1</v>
      </c>
      <c r="D336" s="33" t="s">
        <v>15</v>
      </c>
      <c r="E336" s="2"/>
      <c r="F336" s="8">
        <v>42</v>
      </c>
      <c r="G336" s="41" t="s">
        <v>14</v>
      </c>
      <c r="H336" s="41"/>
      <c r="I336" s="8" t="s">
        <v>4</v>
      </c>
      <c r="J336" s="33" t="s">
        <v>13</v>
      </c>
    </row>
    <row r="337" spans="1:10">
      <c r="A337" s="8">
        <v>20</v>
      </c>
      <c r="B337" s="8" t="s">
        <v>12</v>
      </c>
      <c r="C337" s="8" t="s">
        <v>1</v>
      </c>
      <c r="D337" s="33" t="s">
        <v>11</v>
      </c>
      <c r="E337" s="2"/>
      <c r="F337" s="8">
        <v>43</v>
      </c>
      <c r="G337" s="41" t="s">
        <v>10</v>
      </c>
      <c r="H337" s="41"/>
      <c r="I337" s="8" t="s">
        <v>4</v>
      </c>
      <c r="J337" s="33" t="s">
        <v>9</v>
      </c>
    </row>
    <row r="338" spans="1:10">
      <c r="A338" s="8">
        <v>21</v>
      </c>
      <c r="B338" s="9" t="s">
        <v>8</v>
      </c>
      <c r="C338" s="8" t="s">
        <v>1</v>
      </c>
      <c r="D338" s="33" t="s">
        <v>7</v>
      </c>
      <c r="E338" s="2"/>
      <c r="F338" s="8">
        <v>44</v>
      </c>
      <c r="G338" s="39" t="s">
        <v>2</v>
      </c>
      <c r="H338" s="39"/>
      <c r="I338" s="8" t="s">
        <v>4</v>
      </c>
      <c r="J338" s="33" t="s">
        <v>6</v>
      </c>
    </row>
    <row r="339" spans="1:10">
      <c r="A339" s="8">
        <v>22</v>
      </c>
      <c r="B339" s="8" t="s">
        <v>2</v>
      </c>
      <c r="C339" s="8" t="s">
        <v>1</v>
      </c>
      <c r="D339" s="33" t="s">
        <v>5</v>
      </c>
      <c r="E339" s="2"/>
      <c r="F339" s="8">
        <v>45</v>
      </c>
      <c r="G339" s="39" t="s">
        <v>2</v>
      </c>
      <c r="H339" s="39"/>
      <c r="I339" s="8" t="s">
        <v>4</v>
      </c>
      <c r="J339" s="33" t="s">
        <v>3</v>
      </c>
    </row>
    <row r="340" spans="1:10">
      <c r="A340" s="8">
        <v>23</v>
      </c>
      <c r="B340" s="8" t="s">
        <v>2</v>
      </c>
      <c r="C340" s="8" t="s">
        <v>1</v>
      </c>
      <c r="D340" s="33" t="s">
        <v>0</v>
      </c>
      <c r="E340" s="2"/>
      <c r="F340" s="3"/>
      <c r="G340" s="2"/>
      <c r="I340" s="2"/>
      <c r="J340" s="2"/>
    </row>
    <row r="357" spans="2:10">
      <c r="B357" s="1" t="s">
        <v>335</v>
      </c>
      <c r="H357" s="42" t="s">
        <v>336</v>
      </c>
      <c r="I357" s="42"/>
      <c r="J357" s="42"/>
    </row>
    <row r="358" spans="2:10">
      <c r="B358" s="1" t="s">
        <v>333</v>
      </c>
      <c r="I358" s="1" t="s">
        <v>334</v>
      </c>
    </row>
  </sheetData>
  <mergeCells count="125">
    <mergeCell ref="A274:J274"/>
    <mergeCell ref="A277:H277"/>
    <mergeCell ref="A279:J279"/>
    <mergeCell ref="A282:H282"/>
    <mergeCell ref="A312:F312"/>
    <mergeCell ref="A316:D316"/>
    <mergeCell ref="A284:J284"/>
    <mergeCell ref="A287:H287"/>
    <mergeCell ref="A290:J290"/>
    <mergeCell ref="A299:H299"/>
    <mergeCell ref="A301:J301"/>
    <mergeCell ref="A304:H304"/>
    <mergeCell ref="A305:H305"/>
    <mergeCell ref="A307:J307"/>
    <mergeCell ref="A310:H310"/>
    <mergeCell ref="A252:H252"/>
    <mergeCell ref="A254:J254"/>
    <mergeCell ref="A257:H257"/>
    <mergeCell ref="A259:J259"/>
    <mergeCell ref="A262:H262"/>
    <mergeCell ref="A264:J264"/>
    <mergeCell ref="A267:H267"/>
    <mergeCell ref="A269:J269"/>
    <mergeCell ref="A272:H272"/>
    <mergeCell ref="A227:J227"/>
    <mergeCell ref="A230:H230"/>
    <mergeCell ref="A232:J232"/>
    <mergeCell ref="A235:H235"/>
    <mergeCell ref="A237:J237"/>
    <mergeCell ref="A241:H241"/>
    <mergeCell ref="A243:J243"/>
    <mergeCell ref="A247:H247"/>
    <mergeCell ref="A249:J249"/>
    <mergeCell ref="A204:H204"/>
    <mergeCell ref="A206:J206"/>
    <mergeCell ref="A209:H209"/>
    <mergeCell ref="A211:J211"/>
    <mergeCell ref="A215:H215"/>
    <mergeCell ref="A217:J217"/>
    <mergeCell ref="A220:H220"/>
    <mergeCell ref="A222:J222"/>
    <mergeCell ref="A225:H225"/>
    <mergeCell ref="A181:J181"/>
    <mergeCell ref="A184:H184"/>
    <mergeCell ref="A186:J186"/>
    <mergeCell ref="A189:H189"/>
    <mergeCell ref="A191:J191"/>
    <mergeCell ref="A194:H194"/>
    <mergeCell ref="A196:J196"/>
    <mergeCell ref="A199:H199"/>
    <mergeCell ref="A201:J201"/>
    <mergeCell ref="A159:H159"/>
    <mergeCell ref="A161:J161"/>
    <mergeCell ref="A164:H164"/>
    <mergeCell ref="A166:J166"/>
    <mergeCell ref="A169:H169"/>
    <mergeCell ref="A171:J171"/>
    <mergeCell ref="A174:H174"/>
    <mergeCell ref="A176:J176"/>
    <mergeCell ref="A179:H179"/>
    <mergeCell ref="A131:J131"/>
    <mergeCell ref="A135:H135"/>
    <mergeCell ref="A137:J137"/>
    <mergeCell ref="A142:H142"/>
    <mergeCell ref="A144:J144"/>
    <mergeCell ref="A149:H149"/>
    <mergeCell ref="A151:J151"/>
    <mergeCell ref="A154:H154"/>
    <mergeCell ref="A156:J156"/>
    <mergeCell ref="A104:H104"/>
    <mergeCell ref="A106:J106"/>
    <mergeCell ref="A110:H110"/>
    <mergeCell ref="A112:J112"/>
    <mergeCell ref="A116:H116"/>
    <mergeCell ref="A118:J118"/>
    <mergeCell ref="A122:H122"/>
    <mergeCell ref="A125:J125"/>
    <mergeCell ref="A129:H129"/>
    <mergeCell ref="H357:J357"/>
    <mergeCell ref="A2:J2"/>
    <mergeCell ref="A5:H5"/>
    <mergeCell ref="A7:J7"/>
    <mergeCell ref="A25:H25"/>
    <mergeCell ref="A27:J27"/>
    <mergeCell ref="A34:H34"/>
    <mergeCell ref="A36:J36"/>
    <mergeCell ref="A43:H43"/>
    <mergeCell ref="A45:J45"/>
    <mergeCell ref="A51:H51"/>
    <mergeCell ref="A53:J53"/>
    <mergeCell ref="A57:H57"/>
    <mergeCell ref="A59:J59"/>
    <mergeCell ref="A63:H63"/>
    <mergeCell ref="A65:J65"/>
    <mergeCell ref="A69:H69"/>
    <mergeCell ref="A71:J71"/>
    <mergeCell ref="A78:H78"/>
    <mergeCell ref="A80:J80"/>
    <mergeCell ref="A91:H91"/>
    <mergeCell ref="A93:J93"/>
    <mergeCell ref="A97:H97"/>
    <mergeCell ref="A99:J99"/>
    <mergeCell ref="G339:H339"/>
    <mergeCell ref="G338:H338"/>
    <mergeCell ref="G337:H337"/>
    <mergeCell ref="G336:H336"/>
    <mergeCell ref="G335:H335"/>
    <mergeCell ref="G334:H334"/>
    <mergeCell ref="G333:H333"/>
    <mergeCell ref="G332:H332"/>
    <mergeCell ref="G331:H331"/>
    <mergeCell ref="G321:H321"/>
    <mergeCell ref="G320:H320"/>
    <mergeCell ref="G319:H319"/>
    <mergeCell ref="G318:H318"/>
    <mergeCell ref="G317:H317"/>
    <mergeCell ref="G330:H330"/>
    <mergeCell ref="G329:H329"/>
    <mergeCell ref="G328:H328"/>
    <mergeCell ref="G327:H327"/>
    <mergeCell ref="G326:H326"/>
    <mergeCell ref="G325:H325"/>
    <mergeCell ref="G324:H324"/>
    <mergeCell ref="G323:H323"/>
    <mergeCell ref="G322:H322"/>
  </mergeCells>
  <conditionalFormatting sqref="I309 I286 I303 I281 I276 I266 I271:I273 I261 I251 I256 I234 I203 I219 I213:I214 I224 I193 I188 I168 I173 I178 I183 I146:I148 I139:I141 I133:I134 I127:I128 I120:I121 I114:I115 I108:I109 I95:I96 I82:I90 I67:I68 I55:I56 I61:I62 I47:I50 I4 I29:I33 I38:I42 I9:I24">
    <cfRule type="containsText" dxfId="8" priority="2" operator="containsText" text="2030">
      <formula>NOT(ISERROR(SEARCH("2030",I4)))</formula>
    </cfRule>
    <cfRule type="containsText" dxfId="7" priority="3" operator="containsText" text="2029">
      <formula>NOT(ISERROR(SEARCH("2029",I4)))</formula>
    </cfRule>
    <cfRule type="containsText" dxfId="6" priority="4" operator="containsText" text="2028">
      <formula>NOT(ISERROR(SEARCH("2028",I4)))</formula>
    </cfRule>
    <cfRule type="containsText" dxfId="5" priority="5" operator="containsText" text="2027">
      <formula>NOT(ISERROR(SEARCH("2027",I4)))</formula>
    </cfRule>
    <cfRule type="containsText" dxfId="4" priority="6" operator="containsText" text="2026">
      <formula>NOT(ISERROR(SEARCH("2026",I4)))</formula>
    </cfRule>
    <cfRule type="containsText" dxfId="3" priority="7" operator="containsText" text="2025">
      <formula>NOT(ISERROR(SEARCH("2025",I4)))</formula>
    </cfRule>
    <cfRule type="containsText" dxfId="2" priority="8" operator="containsText" text="2024;2025;2026;2027;2028;2029;2030">
      <formula>NOT(ISERROR(SEARCH("2024;2025;2026;2027;2028;2029;2030",I4)))</formula>
    </cfRule>
    <cfRule type="containsText" dxfId="1" priority="9" operator="containsText" text="2024">
      <formula>NOT(ISERROR(SEARCH("2024",I4)))</formula>
    </cfRule>
  </conditionalFormatting>
  <conditionalFormatting sqref="G309 G286 G292:G298 G303 G281 G276 G271 G266 G261 G239:G240 G251 G245:G246 G234 G224 G198 G203 G208 G219 G213:G214 G256 G193 G188 G183 G168 G173 G178 G163 G153 G158 G146:G148 G139:G141 G133:G134 G120:G121 G127:G128 G114:G115 G101:G103 G108:G109 G95:G96 G82:G90 G73:G77 G67:G68 G55:G56 G61:G62 G47:G50 G4 G38:G42 G9:G24 G29:G33">
    <cfRule type="containsText" dxfId="0" priority="1" operator="containsText" text="2023">
      <formula>NOT(ISERROR(SEARCH("2023",G4)))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&amp;L&amp;"Arial Narrow,Pogrubiony"Sprawa nr 44/2023&amp;R&amp;"Arial Narrow,Pogrubiony"Załącznik nr 2 do SWZ</oddHeader>
    <oddFooter>&amp;C&amp;8Strona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>CytGen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Góras</dc:creator>
  <cp:lastModifiedBy>User2</cp:lastModifiedBy>
  <cp:lastPrinted>2023-05-31T05:35:00Z</cp:lastPrinted>
  <dcterms:created xsi:type="dcterms:W3CDTF">2023-03-03T13:31:22Z</dcterms:created>
  <dcterms:modified xsi:type="dcterms:W3CDTF">2023-05-31T05:35:03Z</dcterms:modified>
</cp:coreProperties>
</file>