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-30" yWindow="75" windowWidth="9435" windowHeight="4545"/>
  </bookViews>
  <sheets>
    <sheet name="Arkusz1" sheetId="1" r:id="rId1"/>
  </sheets>
  <definedNames>
    <definedName name="Print_Area" localSheetId="0">Arkusz1!$A$1:$L$34</definedName>
  </definedNames>
  <calcPr calcId="145621"/>
</workbook>
</file>

<file path=xl/calcChain.xml><?xml version="1.0" encoding="utf-8"?>
<calcChain xmlns="http://schemas.openxmlformats.org/spreadsheetml/2006/main">
  <c r="I29" i="1" l="1"/>
  <c r="K29" i="1" s="1"/>
  <c r="I28" i="1"/>
  <c r="K28" i="1" s="1"/>
  <c r="I25" i="1"/>
  <c r="I23" i="1"/>
  <c r="I21" i="1"/>
  <c r="I19" i="1"/>
  <c r="I17" i="1"/>
  <c r="I15" i="1"/>
  <c r="I13" i="1"/>
  <c r="I10" i="1"/>
  <c r="I8" i="1"/>
  <c r="I6" i="1"/>
  <c r="J28" i="1"/>
  <c r="J29" i="1"/>
  <c r="K30" i="1" l="1"/>
  <c r="J30" i="1"/>
  <c r="K8" i="1"/>
  <c r="J8" i="1"/>
  <c r="K10" i="1"/>
  <c r="J10" i="1"/>
  <c r="I11" i="1"/>
  <c r="K11" i="1" s="1"/>
  <c r="J11" i="1"/>
  <c r="K13" i="1"/>
  <c r="J13" i="1"/>
  <c r="K15" i="1"/>
  <c r="J15" i="1"/>
  <c r="K17" i="1"/>
  <c r="J17" i="1"/>
  <c r="K19" i="1"/>
  <c r="J19" i="1"/>
  <c r="K21" i="1"/>
  <c r="J21" i="1"/>
  <c r="K23" i="1"/>
  <c r="J23" i="1"/>
  <c r="K25" i="1"/>
  <c r="J25" i="1"/>
  <c r="J6" i="1"/>
  <c r="K6" i="1"/>
</calcChain>
</file>

<file path=xl/sharedStrings.xml><?xml version="1.0" encoding="utf-8"?>
<sst xmlns="http://schemas.openxmlformats.org/spreadsheetml/2006/main" count="64" uniqueCount="56">
  <si>
    <t>L.p.</t>
  </si>
  <si>
    <t>Nazwa materiału</t>
  </si>
  <si>
    <t>J.M</t>
  </si>
  <si>
    <t>Ilość oferow.</t>
  </si>
  <si>
    <t>Nazwa handlowa/ Producent</t>
  </si>
  <si>
    <t>kod towaru</t>
  </si>
  <si>
    <t xml:space="preserve"> % VAT</t>
  </si>
  <si>
    <t>Wartość netto</t>
  </si>
  <si>
    <t>Wartość brutto</t>
  </si>
  <si>
    <t>Uwagi</t>
  </si>
  <si>
    <t>7</t>
  </si>
  <si>
    <t>8</t>
  </si>
  <si>
    <t>9</t>
  </si>
  <si>
    <t>10</t>
  </si>
  <si>
    <t>11</t>
  </si>
  <si>
    <t>12</t>
  </si>
  <si>
    <t>kpl</t>
  </si>
  <si>
    <t>ZADANIE 1</t>
  </si>
  <si>
    <t>ZADANIE 2</t>
  </si>
  <si>
    <t>ZADANIE 3</t>
  </si>
  <si>
    <t>ZADANIE 4</t>
  </si>
  <si>
    <t>1.</t>
  </si>
  <si>
    <t>szt.</t>
  </si>
  <si>
    <t>ZADANIE 6</t>
  </si>
  <si>
    <t>ZADANIE 7</t>
  </si>
  <si>
    <t>system implantu zakotwiczonego w kości na przewodnictwo kostne z procesorem dźwięku / mowy</t>
  </si>
  <si>
    <t>zestaw wzierników laryngologicznych jednorazowych sterylny ( wziernik uszny 4mm, wziernik do nosa, szpatułka)</t>
  </si>
  <si>
    <t>proteza do wszczepów wewnątrzusznych typ III BOS, IVA, IVB, VD</t>
  </si>
  <si>
    <t>przyrząd do drenażu jamy bębenkowej typ II 1,15</t>
  </si>
  <si>
    <t>ZADANIE 5</t>
  </si>
  <si>
    <t>op</t>
  </si>
  <si>
    <t>płytka złota do powieki 1,4g</t>
  </si>
  <si>
    <t>ZADANIE 8</t>
  </si>
  <si>
    <r>
      <t xml:space="preserve">Proteza do rekonstrukcji ukladu przewodzacego ucha środkowego typu VE </t>
    </r>
    <r>
      <rPr>
        <sz val="11"/>
        <rFont val="Czcionka tekstu podstawowego"/>
        <charset val="238"/>
      </rPr>
      <t>Ø</t>
    </r>
    <r>
      <rPr>
        <sz val="10"/>
        <rFont val="Arial Narrow"/>
        <family val="2"/>
        <charset val="238"/>
      </rPr>
      <t xml:space="preserve"> 0,8 mm</t>
    </r>
  </si>
  <si>
    <t>ZADANIE 9</t>
  </si>
  <si>
    <t>rurka wewnątrztchawicza typu T 0,8mm,10mm 12 mm kauczuk silikonowy zaopatrzona w korek i kołnierz blokujacy</t>
  </si>
  <si>
    <t>ZADANIE 10</t>
  </si>
  <si>
    <t>op.</t>
  </si>
  <si>
    <r>
      <t xml:space="preserve">drenik wentylacyjny do ucha typu T-1.14mm I.D.L-12mm wykonany z : </t>
    </r>
    <r>
      <rPr>
        <b/>
        <sz val="11"/>
        <rFont val="Arial Narrow"/>
        <family val="2"/>
        <charset val="238"/>
      </rPr>
      <t xml:space="preserve">elestomereu silikonowego lub </t>
    </r>
    <r>
      <rPr>
        <sz val="11"/>
        <rFont val="Arial Narrow"/>
        <family val="2"/>
        <charset val="238"/>
      </rPr>
      <t>TPE czy ze stali nierdzewnej albo z  tytanu.</t>
    </r>
  </si>
  <si>
    <t xml:space="preserve">Formularz cenowy  </t>
  </si>
  <si>
    <t xml:space="preserve">sprawa nr 53/2023 </t>
  </si>
  <si>
    <t>Cena jedn. netto</t>
  </si>
  <si>
    <t>Cena jedn. brutto</t>
  </si>
  <si>
    <t>ostrza do mikronacięć typu Bivera No65 np. kod 496765, 5905 op a`24szt</t>
  </si>
  <si>
    <t>Zestaw DCR prosty. Sondy ze stali nierdzewnej - długość 4,5 cm x średnica 0,90 m (1 3/4 x 20G).Solidne rurki silikonowe - długość 40 cm x średnica 0,80 mm, a`3szt.</t>
  </si>
  <si>
    <t xml:space="preserve">podpis elektroniczny  Wykonawcy </t>
  </si>
  <si>
    <t>ZADANIE 11</t>
  </si>
  <si>
    <t xml:space="preserve">1.1. </t>
  </si>
  <si>
    <t>1.2.</t>
  </si>
  <si>
    <t xml:space="preserve">czujniki do    momitorów   </t>
  </si>
  <si>
    <t xml:space="preserve">szt. </t>
  </si>
  <si>
    <t xml:space="preserve">RAZEM  </t>
  </si>
  <si>
    <t>dzierżawa monitorów głębokości znieczulania  ( miesięcznie )</t>
  </si>
  <si>
    <t>cena netto za 1m-c  za 1 monitor</t>
  </si>
  <si>
    <t xml:space="preserve">wartośc  brutto 1  monitora  </t>
  </si>
  <si>
    <t xml:space="preserve">Załącznik  nr 2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</si>
</sst>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5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sz val="10"/>
      <name val="Arial Narrow"/>
      <family val="2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Arial Narrow"/>
      <family val="2"/>
      <charset val="238"/>
    </font>
    <font>
      <sz val="11"/>
      <name val="Arial CE"/>
      <charset val="238"/>
    </font>
    <font>
      <sz val="11"/>
      <color indexed="8"/>
      <name val="Arial Narrow"/>
      <family val="2"/>
    </font>
    <font>
      <sz val="11"/>
      <name val="Czcionka tekstu podstawowego"/>
      <charset val="238"/>
    </font>
    <font>
      <sz val="11"/>
      <color theme="1"/>
      <name val="Arial Narrow"/>
      <family val="2"/>
      <charset val="238"/>
    </font>
    <font>
      <b/>
      <sz val="1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8" fillId="0" borderId="0"/>
    <xf numFmtId="0" fontId="5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1" fontId="7" fillId="0" borderId="2" xfId="0" applyNumberFormat="1" applyFont="1" applyFill="1" applyBorder="1" applyAlignment="1" applyProtection="1">
      <alignment horizontal="center" vertical="center"/>
    </xf>
    <xf numFmtId="9" fontId="7" fillId="0" borderId="3" xfId="3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 wrapText="1"/>
    </xf>
    <xf numFmtId="1" fontId="7" fillId="0" borderId="5" xfId="0" applyNumberFormat="1" applyFont="1" applyFill="1" applyBorder="1" applyAlignment="1" applyProtection="1">
      <alignment horizontal="center" vertical="center"/>
    </xf>
    <xf numFmtId="9" fontId="7" fillId="0" borderId="6" xfId="3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9" fontId="7" fillId="0" borderId="2" xfId="3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164" fontId="7" fillId="0" borderId="2" xfId="1" applyNumberFormat="1" applyFont="1" applyFill="1" applyBorder="1" applyAlignment="1" applyProtection="1">
      <alignment horizontal="right" vertical="center"/>
      <protection locked="0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left" vertical="center" wrapText="1"/>
    </xf>
    <xf numFmtId="164" fontId="7" fillId="0" borderId="2" xfId="0" applyNumberFormat="1" applyFont="1" applyFill="1" applyBorder="1" applyAlignment="1" applyProtection="1">
      <alignment horizontal="right" vertical="center" wrapText="1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1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1" fontId="7" fillId="0" borderId="9" xfId="0" applyNumberFormat="1" applyFont="1" applyFill="1" applyBorder="1" applyAlignment="1" applyProtection="1">
      <alignment horizontal="center" vertical="center" wrapText="1"/>
    </xf>
    <xf numFmtId="3" fontId="6" fillId="0" borderId="9" xfId="0" applyNumberFormat="1" applyFont="1" applyFill="1" applyBorder="1" applyAlignment="1" applyProtection="1">
      <alignment horizontal="center" vertical="center" wrapText="1"/>
    </xf>
    <xf numFmtId="49" fontId="6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/>
    </xf>
    <xf numFmtId="0" fontId="11" fillId="0" borderId="2" xfId="2" applyNumberFormat="1" applyFont="1" applyFill="1" applyBorder="1" applyAlignment="1" applyProtection="1">
      <alignment horizontal="left" vertical="center" wrapText="1"/>
    </xf>
    <xf numFmtId="0" fontId="7" fillId="0" borderId="2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9" fontId="2" fillId="0" borderId="1" xfId="3" applyFont="1" applyFill="1" applyBorder="1" applyAlignment="1" applyProtection="1">
      <alignment horizontal="center" vertical="center" wrapText="1"/>
      <protection locked="0"/>
    </xf>
    <xf numFmtId="9" fontId="6" fillId="0" borderId="9" xfId="3" applyFont="1" applyFill="1" applyBorder="1" applyAlignment="1" applyProtection="1">
      <alignment horizontal="center" vertical="center" wrapText="1"/>
      <protection locked="0"/>
    </xf>
    <xf numFmtId="9" fontId="7" fillId="0" borderId="2" xfId="3" applyFont="1" applyFill="1" applyBorder="1" applyAlignment="1">
      <alignment horizontal="center" vertical="center"/>
    </xf>
    <xf numFmtId="9" fontId="7" fillId="0" borderId="2" xfId="3" applyFont="1" applyFill="1" applyBorder="1" applyAlignment="1" applyProtection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3" fontId="2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164" fontId="9" fillId="0" borderId="2" xfId="0" applyNumberFormat="1" applyFont="1" applyFill="1" applyBorder="1" applyAlignment="1">
      <alignment vertical="center"/>
    </xf>
    <xf numFmtId="164" fontId="7" fillId="0" borderId="5" xfId="1" applyNumberFormat="1" applyFont="1" applyFill="1" applyBorder="1" applyAlignment="1" applyProtection="1">
      <alignment horizontal="right" vertical="center"/>
      <protection locked="0"/>
    </xf>
    <xf numFmtId="8" fontId="7" fillId="0" borderId="2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center" wrapText="1"/>
    </xf>
    <xf numFmtId="1" fontId="3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10" fillId="0" borderId="1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10" fillId="0" borderId="12" xfId="0" applyFont="1" applyFill="1" applyBorder="1" applyAlignment="1">
      <alignment horizontal="center" vertical="center"/>
    </xf>
    <xf numFmtId="9" fontId="4" fillId="0" borderId="0" xfId="3" applyFont="1" applyFill="1" applyAlignment="1">
      <alignment horizontal="center" vertical="center"/>
    </xf>
    <xf numFmtId="16" fontId="7" fillId="0" borderId="2" xfId="0" applyNumberFormat="1" applyFont="1" applyFill="1" applyBorder="1" applyAlignment="1">
      <alignment horizontal="center" vertical="center"/>
    </xf>
    <xf numFmtId="16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9" fontId="4" fillId="0" borderId="5" xfId="3" applyFont="1" applyFill="1" applyBorder="1" applyAlignment="1">
      <alignment horizontal="center" vertical="center"/>
    </xf>
    <xf numFmtId="164" fontId="7" fillId="0" borderId="5" xfId="0" applyNumberFormat="1" applyFont="1" applyFill="1" applyBorder="1" applyAlignment="1" applyProtection="1">
      <alignment horizontal="right" vertical="center" wrapText="1"/>
    </xf>
    <xf numFmtId="0" fontId="4" fillId="0" borderId="16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9" fontId="4" fillId="0" borderId="17" xfId="3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vertical="center"/>
    </xf>
    <xf numFmtId="164" fontId="4" fillId="0" borderId="15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 applyProtection="1">
      <alignment horizontal="center" vertical="center"/>
    </xf>
    <xf numFmtId="1" fontId="6" fillId="0" borderId="11" xfId="0" applyNumberFormat="1" applyFont="1" applyFill="1" applyBorder="1" applyAlignment="1" applyProtection="1">
      <alignment horizontal="center" vertical="center"/>
    </xf>
    <xf numFmtId="1" fontId="6" fillId="0" borderId="10" xfId="0" applyNumberFormat="1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1" fontId="6" fillId="0" borderId="13" xfId="0" applyNumberFormat="1" applyFont="1" applyFill="1" applyBorder="1" applyAlignment="1" applyProtection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4">
    <cellStyle name="Normalny" xfId="0" builtinId="0"/>
    <cellStyle name="Normalny 3" xfId="1"/>
    <cellStyle name="Normalny_Arkusz1" xfId="2"/>
    <cellStyle name="Procentowy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view="pageLayout" zoomScaleNormal="100" zoomScaleSheetLayoutView="75" workbookViewId="0">
      <selection activeCell="B1" sqref="B1"/>
    </sheetView>
  </sheetViews>
  <sheetFormatPr defaultRowHeight="12.75"/>
  <cols>
    <col min="1" max="1" width="8.5703125" style="55" customWidth="1"/>
    <col min="2" max="2" width="34.28515625" style="55" customWidth="1"/>
    <col min="3" max="3" width="4.5703125" style="51" customWidth="1"/>
    <col min="4" max="4" width="6" style="51" bestFit="1" customWidth="1"/>
    <col min="5" max="5" width="17.140625" style="55" customWidth="1"/>
    <col min="6" max="6" width="13.42578125" style="55" customWidth="1"/>
    <col min="7" max="7" width="12.140625" style="55" customWidth="1"/>
    <col min="8" max="8" width="5.42578125" style="66" customWidth="1"/>
    <col min="9" max="9" width="11.42578125" style="55" customWidth="1"/>
    <col min="10" max="10" width="14.140625" style="51" customWidth="1"/>
    <col min="11" max="11" width="14.85546875" style="51" customWidth="1"/>
    <col min="12" max="12" width="12.85546875" style="55" customWidth="1"/>
    <col min="13" max="16384" width="9.140625" style="5"/>
  </cols>
  <sheetData>
    <row r="1" spans="1:15" ht="16.5">
      <c r="B1" s="25" t="s">
        <v>40</v>
      </c>
      <c r="K1" s="89" t="s">
        <v>55</v>
      </c>
    </row>
    <row r="2" spans="1:15" ht="22.5" customHeight="1">
      <c r="A2" s="88" t="s">
        <v>39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</row>
    <row r="3" spans="1:15" s="3" customFormat="1" ht="33" customHeight="1">
      <c r="A3" s="56" t="s">
        <v>0</v>
      </c>
      <c r="B3" s="57" t="s">
        <v>1</v>
      </c>
      <c r="C3" s="56" t="s">
        <v>2</v>
      </c>
      <c r="D3" s="44" t="s">
        <v>3</v>
      </c>
      <c r="E3" s="44" t="s">
        <v>4</v>
      </c>
      <c r="F3" s="44" t="s">
        <v>5</v>
      </c>
      <c r="G3" s="1" t="s">
        <v>41</v>
      </c>
      <c r="H3" s="38" t="s">
        <v>6</v>
      </c>
      <c r="I3" s="58" t="s">
        <v>42</v>
      </c>
      <c r="J3" s="58" t="s">
        <v>7</v>
      </c>
      <c r="K3" s="58" t="s">
        <v>8</v>
      </c>
      <c r="L3" s="58" t="s">
        <v>9</v>
      </c>
      <c r="M3" s="2"/>
      <c r="N3" s="2"/>
      <c r="O3" s="2"/>
    </row>
    <row r="4" spans="1:15" s="3" customFormat="1" ht="12" customHeight="1">
      <c r="A4" s="56">
        <v>1</v>
      </c>
      <c r="B4" s="57">
        <v>2</v>
      </c>
      <c r="C4" s="59">
        <v>3</v>
      </c>
      <c r="D4" s="44">
        <v>4</v>
      </c>
      <c r="E4" s="44">
        <v>5</v>
      </c>
      <c r="F4" s="44">
        <v>6</v>
      </c>
      <c r="G4" s="4" t="s">
        <v>10</v>
      </c>
      <c r="H4" s="38" t="s">
        <v>11</v>
      </c>
      <c r="I4" s="60" t="s">
        <v>12</v>
      </c>
      <c r="J4" s="60" t="s">
        <v>13</v>
      </c>
      <c r="K4" s="60" t="s">
        <v>14</v>
      </c>
      <c r="L4" s="60" t="s">
        <v>15</v>
      </c>
      <c r="M4" s="2"/>
      <c r="N4" s="2"/>
      <c r="O4" s="2"/>
    </row>
    <row r="5" spans="1:15" s="21" customFormat="1" ht="15.95" customHeight="1">
      <c r="A5" s="87" t="s">
        <v>17</v>
      </c>
      <c r="B5" s="87"/>
      <c r="C5" s="42"/>
      <c r="D5" s="42"/>
      <c r="E5" s="42"/>
      <c r="F5" s="42"/>
      <c r="G5" s="42"/>
      <c r="H5" s="42"/>
      <c r="I5" s="42"/>
      <c r="J5" s="42"/>
      <c r="K5" s="42"/>
      <c r="L5" s="42"/>
      <c r="M5" s="20"/>
      <c r="N5" s="20"/>
      <c r="O5" s="20"/>
    </row>
    <row r="6" spans="1:15" s="21" customFormat="1" ht="66" customHeight="1">
      <c r="A6" s="22">
        <v>1</v>
      </c>
      <c r="B6" s="23" t="s">
        <v>25</v>
      </c>
      <c r="C6" s="22" t="s">
        <v>16</v>
      </c>
      <c r="D6" s="45">
        <v>14</v>
      </c>
      <c r="E6" s="22"/>
      <c r="F6" s="22"/>
      <c r="G6" s="24"/>
      <c r="H6" s="41"/>
      <c r="I6" s="24">
        <f>G6*(1+H6)</f>
        <v>0</v>
      </c>
      <c r="J6" s="24">
        <f>D6*G6</f>
        <v>0</v>
      </c>
      <c r="K6" s="24">
        <f>D6*I6</f>
        <v>0</v>
      </c>
      <c r="L6" s="22"/>
      <c r="M6" s="25"/>
    </row>
    <row r="7" spans="1:15" s="21" customFormat="1" ht="15.95" customHeight="1">
      <c r="A7" s="87" t="s">
        <v>18</v>
      </c>
      <c r="B7" s="87"/>
      <c r="C7" s="42"/>
      <c r="D7" s="42"/>
      <c r="E7" s="42"/>
      <c r="F7" s="42"/>
      <c r="G7" s="42"/>
      <c r="H7" s="42"/>
      <c r="I7" s="24"/>
      <c r="J7" s="24"/>
      <c r="K7" s="24"/>
      <c r="L7" s="42"/>
      <c r="M7" s="26"/>
      <c r="N7" s="20"/>
      <c r="O7" s="20"/>
    </row>
    <row r="8" spans="1:15" s="21" customFormat="1" ht="68.25" customHeight="1">
      <c r="A8" s="22">
        <v>1</v>
      </c>
      <c r="B8" s="23" t="s">
        <v>26</v>
      </c>
      <c r="C8" s="22" t="s">
        <v>16</v>
      </c>
      <c r="D8" s="45">
        <v>1000</v>
      </c>
      <c r="E8" s="22"/>
      <c r="F8" s="22"/>
      <c r="G8" s="24"/>
      <c r="H8" s="41"/>
      <c r="I8" s="24">
        <f>G8*(1+H8)</f>
        <v>0</v>
      </c>
      <c r="J8" s="24">
        <f t="shared" ref="J8:J25" si="0">D8*G8</f>
        <v>0</v>
      </c>
      <c r="K8" s="24">
        <f t="shared" ref="K8:K25" si="1">D8*I8</f>
        <v>0</v>
      </c>
      <c r="L8" s="22"/>
      <c r="M8" s="25"/>
    </row>
    <row r="9" spans="1:15" s="21" customFormat="1" ht="15.95" customHeight="1">
      <c r="A9" s="87" t="s">
        <v>19</v>
      </c>
      <c r="B9" s="87"/>
      <c r="C9" s="42"/>
      <c r="D9" s="42"/>
      <c r="E9" s="42"/>
      <c r="F9" s="42"/>
      <c r="G9" s="42"/>
      <c r="H9" s="42"/>
      <c r="I9" s="24"/>
      <c r="J9" s="24"/>
      <c r="K9" s="24"/>
      <c r="L9" s="42"/>
      <c r="M9" s="26"/>
      <c r="N9" s="20"/>
      <c r="O9" s="20"/>
    </row>
    <row r="10" spans="1:15" s="21" customFormat="1" ht="53.25" customHeight="1">
      <c r="A10" s="22">
        <v>1</v>
      </c>
      <c r="B10" s="23" t="s">
        <v>27</v>
      </c>
      <c r="C10" s="22" t="s">
        <v>22</v>
      </c>
      <c r="D10" s="45">
        <v>80</v>
      </c>
      <c r="E10" s="22"/>
      <c r="F10" s="22"/>
      <c r="G10" s="24"/>
      <c r="H10" s="41"/>
      <c r="I10" s="24">
        <f>G10*(1+H10)</f>
        <v>0</v>
      </c>
      <c r="J10" s="24">
        <f t="shared" si="0"/>
        <v>0</v>
      </c>
      <c r="K10" s="24">
        <f t="shared" si="1"/>
        <v>0</v>
      </c>
      <c r="L10" s="22"/>
      <c r="M10" s="25"/>
    </row>
    <row r="11" spans="1:15" s="21" customFormat="1" ht="9.9499999999999993" hidden="1" customHeight="1">
      <c r="A11" s="27"/>
      <c r="B11" s="28"/>
      <c r="C11" s="29"/>
      <c r="D11" s="30"/>
      <c r="E11" s="30"/>
      <c r="F11" s="30"/>
      <c r="G11" s="31"/>
      <c r="H11" s="39"/>
      <c r="I11" s="24">
        <f t="shared" ref="I11" si="2">G11*1.08</f>
        <v>0</v>
      </c>
      <c r="J11" s="24">
        <f t="shared" si="0"/>
        <v>0</v>
      </c>
      <c r="K11" s="24">
        <f t="shared" si="1"/>
        <v>0</v>
      </c>
      <c r="L11" s="32"/>
      <c r="M11" s="26"/>
      <c r="N11" s="20"/>
      <c r="O11" s="20"/>
    </row>
    <row r="12" spans="1:15" s="21" customFormat="1" ht="15.95" customHeight="1">
      <c r="A12" s="87" t="s">
        <v>20</v>
      </c>
      <c r="B12" s="87"/>
      <c r="C12" s="42"/>
      <c r="D12" s="42"/>
      <c r="E12" s="42"/>
      <c r="F12" s="42"/>
      <c r="G12" s="42"/>
      <c r="H12" s="42"/>
      <c r="I12" s="24"/>
      <c r="J12" s="24"/>
      <c r="K12" s="24"/>
      <c r="L12" s="42"/>
      <c r="M12" s="26"/>
      <c r="N12" s="20"/>
      <c r="O12" s="20"/>
    </row>
    <row r="13" spans="1:15" s="36" customFormat="1" ht="45" customHeight="1">
      <c r="A13" s="33">
        <v>1</v>
      </c>
      <c r="B13" s="34" t="s">
        <v>28</v>
      </c>
      <c r="C13" s="7" t="s">
        <v>22</v>
      </c>
      <c r="D13" s="46">
        <v>30</v>
      </c>
      <c r="E13" s="7"/>
      <c r="F13" s="9"/>
      <c r="G13" s="52"/>
      <c r="H13" s="40"/>
      <c r="I13" s="24">
        <f>G13*(1+H13)</f>
        <v>0</v>
      </c>
      <c r="J13" s="24">
        <f t="shared" si="0"/>
        <v>0</v>
      </c>
      <c r="K13" s="24">
        <f t="shared" si="1"/>
        <v>0</v>
      </c>
      <c r="L13" s="35"/>
    </row>
    <row r="14" spans="1:15" s="21" customFormat="1" ht="15.95" customHeight="1">
      <c r="A14" s="87" t="s">
        <v>29</v>
      </c>
      <c r="B14" s="87"/>
      <c r="C14" s="42"/>
      <c r="D14" s="42"/>
      <c r="E14" s="42"/>
      <c r="F14" s="42"/>
      <c r="G14" s="42"/>
      <c r="H14" s="42"/>
      <c r="I14" s="24"/>
      <c r="J14" s="24"/>
      <c r="K14" s="24"/>
      <c r="L14" s="42"/>
      <c r="M14" s="26"/>
      <c r="N14" s="20"/>
      <c r="O14" s="20"/>
    </row>
    <row r="15" spans="1:15" s="36" customFormat="1" ht="48.75" customHeight="1">
      <c r="A15" s="33">
        <v>1</v>
      </c>
      <c r="B15" s="34" t="s">
        <v>43</v>
      </c>
      <c r="C15" s="7" t="s">
        <v>30</v>
      </c>
      <c r="D15" s="46">
        <v>3</v>
      </c>
      <c r="E15" s="7"/>
      <c r="F15" s="9"/>
      <c r="G15" s="52"/>
      <c r="H15" s="40"/>
      <c r="I15" s="24">
        <f>G15*(1+H15)</f>
        <v>0</v>
      </c>
      <c r="J15" s="24">
        <f t="shared" si="0"/>
        <v>0</v>
      </c>
      <c r="K15" s="24">
        <f t="shared" si="1"/>
        <v>0</v>
      </c>
      <c r="L15" s="35"/>
    </row>
    <row r="16" spans="1:15" s="21" customFormat="1" ht="15.95" customHeight="1">
      <c r="A16" s="87" t="s">
        <v>23</v>
      </c>
      <c r="B16" s="87"/>
      <c r="C16" s="42"/>
      <c r="D16" s="42"/>
      <c r="E16" s="42"/>
      <c r="F16" s="42"/>
      <c r="G16" s="42"/>
      <c r="H16" s="42"/>
      <c r="I16" s="24"/>
      <c r="J16" s="24"/>
      <c r="K16" s="24"/>
      <c r="L16" s="42"/>
      <c r="M16" s="26"/>
      <c r="N16" s="20"/>
      <c r="O16" s="20"/>
    </row>
    <row r="17" spans="1:13" s="36" customFormat="1" ht="39" customHeight="1">
      <c r="A17" s="33">
        <v>1</v>
      </c>
      <c r="B17" s="34" t="s">
        <v>31</v>
      </c>
      <c r="C17" s="7" t="s">
        <v>22</v>
      </c>
      <c r="D17" s="46">
        <v>6</v>
      </c>
      <c r="E17" s="7"/>
      <c r="F17" s="9"/>
      <c r="G17" s="52"/>
      <c r="H17" s="40"/>
      <c r="I17" s="24">
        <f>G17*(1+H17)</f>
        <v>0</v>
      </c>
      <c r="J17" s="24">
        <f t="shared" si="0"/>
        <v>0</v>
      </c>
      <c r="K17" s="24">
        <f t="shared" si="1"/>
        <v>0</v>
      </c>
      <c r="L17" s="35"/>
    </row>
    <row r="18" spans="1:13" s="6" customFormat="1" ht="17.100000000000001" customHeight="1">
      <c r="A18" s="82" t="s">
        <v>24</v>
      </c>
      <c r="B18" s="82"/>
      <c r="C18" s="43"/>
      <c r="D18" s="43"/>
      <c r="E18" s="43"/>
      <c r="F18" s="43"/>
      <c r="G18" s="43"/>
      <c r="H18" s="43"/>
      <c r="I18" s="24"/>
      <c r="J18" s="24"/>
      <c r="K18" s="24"/>
      <c r="L18" s="43"/>
      <c r="M18" s="18"/>
    </row>
    <row r="19" spans="1:13" s="6" customFormat="1" ht="67.5" customHeight="1">
      <c r="A19" s="7" t="s">
        <v>21</v>
      </c>
      <c r="B19" s="8" t="s">
        <v>35</v>
      </c>
      <c r="C19" s="7" t="s">
        <v>22</v>
      </c>
      <c r="D19" s="46">
        <v>5</v>
      </c>
      <c r="E19" s="9"/>
      <c r="F19" s="7"/>
      <c r="G19" s="19"/>
      <c r="H19" s="10"/>
      <c r="I19" s="24">
        <f>G19*(1+H19)</f>
        <v>0</v>
      </c>
      <c r="J19" s="24">
        <f t="shared" si="0"/>
        <v>0</v>
      </c>
      <c r="K19" s="24">
        <f t="shared" si="1"/>
        <v>0</v>
      </c>
      <c r="L19" s="11"/>
    </row>
    <row r="20" spans="1:13" s="21" customFormat="1" ht="16.5">
      <c r="A20" s="82" t="s">
        <v>32</v>
      </c>
      <c r="B20" s="82"/>
      <c r="C20" s="43"/>
      <c r="D20" s="43"/>
      <c r="E20" s="43"/>
      <c r="F20" s="43"/>
      <c r="G20" s="43"/>
      <c r="H20" s="43"/>
      <c r="I20" s="24"/>
      <c r="J20" s="24"/>
      <c r="K20" s="24"/>
      <c r="L20" s="43"/>
      <c r="M20" s="18"/>
    </row>
    <row r="21" spans="1:13" s="21" customFormat="1" ht="78.75" customHeight="1">
      <c r="A21" s="12" t="s">
        <v>21</v>
      </c>
      <c r="B21" s="13" t="s">
        <v>38</v>
      </c>
      <c r="C21" s="12" t="s">
        <v>22</v>
      </c>
      <c r="D21" s="47">
        <v>20</v>
      </c>
      <c r="E21" s="14"/>
      <c r="F21" s="12"/>
      <c r="G21" s="53"/>
      <c r="H21" s="15"/>
      <c r="I21" s="24">
        <f>G21*(1+H21)</f>
        <v>0</v>
      </c>
      <c r="J21" s="24">
        <f t="shared" si="0"/>
        <v>0</v>
      </c>
      <c r="K21" s="24">
        <f t="shared" si="1"/>
        <v>0</v>
      </c>
      <c r="L21" s="16"/>
      <c r="M21" s="6"/>
    </row>
    <row r="22" spans="1:13" s="21" customFormat="1" ht="19.5" customHeight="1">
      <c r="A22" s="83" t="s">
        <v>34</v>
      </c>
      <c r="B22" s="84"/>
      <c r="C22" s="48"/>
      <c r="D22" s="48"/>
      <c r="E22" s="48"/>
      <c r="F22" s="48"/>
      <c r="G22" s="48"/>
      <c r="H22" s="48"/>
      <c r="I22" s="24"/>
      <c r="J22" s="24"/>
      <c r="K22" s="24"/>
      <c r="L22" s="61"/>
      <c r="M22" s="6"/>
    </row>
    <row r="23" spans="1:13" s="21" customFormat="1" ht="83.25" customHeight="1">
      <c r="A23" s="7">
        <v>1</v>
      </c>
      <c r="B23" s="62" t="s">
        <v>44</v>
      </c>
      <c r="C23" s="7" t="s">
        <v>37</v>
      </c>
      <c r="D23" s="49">
        <v>4</v>
      </c>
      <c r="E23" s="63"/>
      <c r="F23" s="35"/>
      <c r="G23" s="54"/>
      <c r="H23" s="40"/>
      <c r="I23" s="24">
        <f>G23*(1+H23)</f>
        <v>0</v>
      </c>
      <c r="J23" s="24">
        <f t="shared" si="0"/>
        <v>0</v>
      </c>
      <c r="K23" s="24">
        <f t="shared" si="1"/>
        <v>0</v>
      </c>
      <c r="L23" s="35"/>
    </row>
    <row r="24" spans="1:13" ht="18" customHeight="1">
      <c r="A24" s="85" t="s">
        <v>36</v>
      </c>
      <c r="B24" s="86"/>
      <c r="C24" s="50"/>
      <c r="D24" s="50"/>
      <c r="E24" s="50"/>
      <c r="F24" s="50"/>
      <c r="G24" s="50"/>
      <c r="H24" s="64"/>
      <c r="I24" s="24"/>
      <c r="J24" s="24"/>
      <c r="K24" s="24"/>
      <c r="L24" s="65"/>
    </row>
    <row r="25" spans="1:13" ht="57.75" customHeight="1">
      <c r="A25" s="7">
        <v>1</v>
      </c>
      <c r="B25" s="8" t="s">
        <v>33</v>
      </c>
      <c r="C25" s="7" t="s">
        <v>22</v>
      </c>
      <c r="D25" s="46">
        <v>20</v>
      </c>
      <c r="E25" s="9"/>
      <c r="F25" s="7"/>
      <c r="G25" s="19"/>
      <c r="H25" s="17"/>
      <c r="I25" s="24">
        <f>G25*(1+H25)</f>
        <v>0</v>
      </c>
      <c r="J25" s="24">
        <f t="shared" si="0"/>
        <v>0</v>
      </c>
      <c r="K25" s="24">
        <f t="shared" si="1"/>
        <v>0</v>
      </c>
      <c r="L25" s="37"/>
    </row>
    <row r="27" spans="1:13" ht="47.25" customHeight="1">
      <c r="A27" s="85" t="s">
        <v>46</v>
      </c>
      <c r="B27" s="86"/>
      <c r="C27" s="50"/>
      <c r="D27" s="50"/>
      <c r="E27" s="50"/>
      <c r="F27" s="50"/>
      <c r="G27" s="80" t="s">
        <v>53</v>
      </c>
      <c r="H27" s="64"/>
      <c r="I27" s="24"/>
      <c r="J27" s="24"/>
      <c r="K27" s="24"/>
      <c r="L27" s="81" t="s">
        <v>54</v>
      </c>
    </row>
    <row r="28" spans="1:13" ht="33">
      <c r="A28" s="67" t="s">
        <v>47</v>
      </c>
      <c r="B28" s="8" t="s">
        <v>52</v>
      </c>
      <c r="C28" s="7" t="s">
        <v>22</v>
      </c>
      <c r="D28" s="46">
        <v>5</v>
      </c>
      <c r="E28" s="9"/>
      <c r="F28" s="7"/>
      <c r="G28" s="19"/>
      <c r="H28" s="17"/>
      <c r="I28" s="24">
        <f>G28*(1+H28)</f>
        <v>0</v>
      </c>
      <c r="J28" s="24">
        <f>24*D28*G28</f>
        <v>0</v>
      </c>
      <c r="K28" s="24">
        <f>24*D28*I28</f>
        <v>0</v>
      </c>
      <c r="L28" s="37"/>
    </row>
    <row r="29" spans="1:13" ht="28.5" customHeight="1" thickBot="1">
      <c r="A29" s="68" t="s">
        <v>48</v>
      </c>
      <c r="B29" s="70" t="s">
        <v>49</v>
      </c>
      <c r="C29" s="71" t="s">
        <v>50</v>
      </c>
      <c r="D29" s="71">
        <v>1000</v>
      </c>
      <c r="E29" s="70"/>
      <c r="F29" s="70"/>
      <c r="G29" s="70"/>
      <c r="H29" s="72"/>
      <c r="I29" s="24">
        <f>G29*(1+H29)</f>
        <v>0</v>
      </c>
      <c r="J29" s="73">
        <f t="shared" ref="J29" si="3">D29*G29</f>
        <v>0</v>
      </c>
      <c r="K29" s="73">
        <f t="shared" ref="K29" si="4">D29*I29</f>
        <v>0</v>
      </c>
      <c r="L29" s="69"/>
    </row>
    <row r="30" spans="1:13" ht="28.5" customHeight="1" thickBot="1">
      <c r="B30" s="74" t="s">
        <v>51</v>
      </c>
      <c r="C30" s="75"/>
      <c r="D30" s="75"/>
      <c r="E30" s="76"/>
      <c r="F30" s="76"/>
      <c r="G30" s="76"/>
      <c r="H30" s="77"/>
      <c r="I30" s="78"/>
      <c r="J30" s="79">
        <f>SUM(J28:J29)</f>
        <v>0</v>
      </c>
      <c r="K30" s="79">
        <f>SUM(K28:K29)</f>
        <v>0</v>
      </c>
    </row>
    <row r="33" spans="10:10">
      <c r="J33" s="51" t="s">
        <v>45</v>
      </c>
    </row>
  </sheetData>
  <mergeCells count="12">
    <mergeCell ref="A16:B16"/>
    <mergeCell ref="A2:L2"/>
    <mergeCell ref="A7:B7"/>
    <mergeCell ref="A5:B5"/>
    <mergeCell ref="A9:B9"/>
    <mergeCell ref="A12:B12"/>
    <mergeCell ref="A14:B14"/>
    <mergeCell ref="A18:B18"/>
    <mergeCell ref="A20:B20"/>
    <mergeCell ref="A22:B22"/>
    <mergeCell ref="A24:B24"/>
    <mergeCell ref="A27:B27"/>
  </mergeCells>
  <phoneticPr fontId="0" type="noConversion"/>
  <pageMargins left="0.59055118110236227" right="0.39370078740157483" top="0.98425196850393704" bottom="0.98425196850393704" header="0.51181102362204722" footer="0.51181102362204722"/>
  <pageSetup paperSize="9" scale="74" orientation="landscape" horizontalDpi="1200" verticalDpi="1200" r:id="rId1"/>
  <headerFooter alignWithMargins="0"/>
  <rowBreaks count="1" manualBreakCount="1">
    <brk id="17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Dariusz Wojcieszak</cp:lastModifiedBy>
  <cp:lastPrinted>2023-06-15T07:38:30Z</cp:lastPrinted>
  <dcterms:created xsi:type="dcterms:W3CDTF">1997-02-26T13:46:56Z</dcterms:created>
  <dcterms:modified xsi:type="dcterms:W3CDTF">2023-06-15T07:38:32Z</dcterms:modified>
</cp:coreProperties>
</file>