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30" yWindow="75" windowWidth="9435" windowHeight="4545"/>
  </bookViews>
  <sheets>
    <sheet name="ZADANIE1-14" sheetId="1" r:id="rId1"/>
  </sheets>
  <definedNames>
    <definedName name="Print_Area" localSheetId="0">'ZADANIE1-14'!$A$1:$N$91</definedName>
  </definedNames>
  <calcPr calcId="145621"/>
</workbook>
</file>

<file path=xl/calcChain.xml><?xml version="1.0" encoding="utf-8"?>
<calcChain xmlns="http://schemas.openxmlformats.org/spreadsheetml/2006/main">
  <c r="K51" i="1" l="1"/>
  <c r="J51" i="1"/>
  <c r="L51" i="1" s="1"/>
  <c r="J66" i="1"/>
  <c r="J67" i="1"/>
  <c r="J65" i="1"/>
  <c r="J64" i="1"/>
  <c r="J59" i="1"/>
  <c r="J60" i="1"/>
  <c r="J61" i="1"/>
  <c r="J58" i="1"/>
  <c r="J57" i="1"/>
  <c r="J54" i="1"/>
  <c r="J77" i="1"/>
  <c r="J76" i="1"/>
  <c r="J74" i="1"/>
  <c r="J72" i="1"/>
  <c r="J70" i="1"/>
  <c r="J53" i="1"/>
  <c r="J48" i="1"/>
  <c r="J42" i="1"/>
  <c r="J43" i="1"/>
  <c r="J44" i="1"/>
  <c r="J47" i="1"/>
  <c r="J41" i="1"/>
  <c r="J31" i="1"/>
  <c r="J27" i="1"/>
  <c r="J28" i="1"/>
  <c r="J26" i="1"/>
  <c r="J25" i="1"/>
  <c r="J24" i="1"/>
  <c r="J21" i="1"/>
  <c r="J20" i="1"/>
  <c r="J11" i="1"/>
  <c r="J12" i="1"/>
  <c r="J13" i="1"/>
  <c r="J14" i="1"/>
  <c r="J15" i="1"/>
  <c r="J16" i="1"/>
  <c r="J17" i="1"/>
  <c r="J10" i="1"/>
  <c r="J9" i="1"/>
  <c r="J8" i="1"/>
  <c r="J7" i="1"/>
  <c r="J6" i="1"/>
  <c r="J5" i="1"/>
  <c r="J4" i="1"/>
  <c r="N78" i="1" l="1"/>
  <c r="K77" i="1"/>
  <c r="L77" i="1"/>
  <c r="K76" i="1"/>
  <c r="L76" i="1"/>
  <c r="J35" i="1"/>
  <c r="L35" i="1" s="1"/>
  <c r="K35" i="1"/>
  <c r="J36" i="1"/>
  <c r="L36" i="1" s="1"/>
  <c r="K36" i="1"/>
  <c r="L14" i="1"/>
  <c r="K14" i="1"/>
  <c r="L15" i="1"/>
  <c r="K15" i="1"/>
  <c r="K74" i="1"/>
  <c r="L74" i="1"/>
  <c r="K72" i="1"/>
  <c r="L72" i="1"/>
  <c r="K70" i="1"/>
  <c r="L70" i="1"/>
  <c r="K67" i="1"/>
  <c r="L67" i="1"/>
  <c r="K66" i="1"/>
  <c r="L66" i="1"/>
  <c r="K65" i="1"/>
  <c r="L65" i="1"/>
  <c r="K64" i="1"/>
  <c r="L64" i="1"/>
  <c r="K61" i="1"/>
  <c r="L61" i="1"/>
  <c r="K60" i="1"/>
  <c r="L60" i="1"/>
  <c r="K59" i="1"/>
  <c r="L59" i="1"/>
  <c r="K58" i="1"/>
  <c r="L58" i="1"/>
  <c r="K57" i="1"/>
  <c r="L57" i="1"/>
  <c r="K78" i="1" l="1"/>
  <c r="L78" i="1"/>
  <c r="K68" i="1"/>
  <c r="L68" i="1"/>
  <c r="K62" i="1"/>
  <c r="L62" i="1"/>
  <c r="L42" i="1" l="1"/>
  <c r="K42" i="1"/>
  <c r="L43" i="1"/>
  <c r="K43" i="1"/>
  <c r="L44" i="1"/>
  <c r="K44" i="1"/>
  <c r="J32" i="1"/>
  <c r="L32" i="1" s="1"/>
  <c r="K32" i="1"/>
  <c r="J33" i="1"/>
  <c r="L33" i="1" s="1"/>
  <c r="K33" i="1"/>
  <c r="J34" i="1"/>
  <c r="L34" i="1" s="1"/>
  <c r="K34" i="1"/>
  <c r="J37" i="1"/>
  <c r="L37" i="1" s="1"/>
  <c r="K37" i="1"/>
  <c r="J38" i="1"/>
  <c r="L38" i="1" s="1"/>
  <c r="K38" i="1"/>
  <c r="K54" i="1"/>
  <c r="L54" i="1"/>
  <c r="K53" i="1"/>
  <c r="L53" i="1"/>
  <c r="L25" i="1"/>
  <c r="K25" i="1"/>
  <c r="L26" i="1"/>
  <c r="K26" i="1"/>
  <c r="L27" i="1"/>
  <c r="K27" i="1"/>
  <c r="L28" i="1"/>
  <c r="K28" i="1"/>
  <c r="L48" i="1"/>
  <c r="K48" i="1"/>
  <c r="L21" i="1"/>
  <c r="K21" i="1"/>
  <c r="K47" i="1"/>
  <c r="L47" i="1"/>
  <c r="K41" i="1"/>
  <c r="L41" i="1"/>
  <c r="K31" i="1"/>
  <c r="L31" i="1"/>
  <c r="K24" i="1"/>
  <c r="L24" i="1"/>
  <c r="K20" i="1"/>
  <c r="L20" i="1"/>
  <c r="L5" i="1"/>
  <c r="K5" i="1"/>
  <c r="L6" i="1"/>
  <c r="K6" i="1"/>
  <c r="L7" i="1"/>
  <c r="K7" i="1"/>
  <c r="L8" i="1"/>
  <c r="K8" i="1"/>
  <c r="L9" i="1"/>
  <c r="K9" i="1"/>
  <c r="L10" i="1"/>
  <c r="K10" i="1"/>
  <c r="L11" i="1"/>
  <c r="K11" i="1"/>
  <c r="L12" i="1"/>
  <c r="K12" i="1"/>
  <c r="L13" i="1"/>
  <c r="K13" i="1"/>
  <c r="L16" i="1"/>
  <c r="K16" i="1"/>
  <c r="L17" i="1"/>
  <c r="K17" i="1"/>
  <c r="K4" i="1"/>
  <c r="L4" i="1"/>
  <c r="K18" i="1" l="1"/>
  <c r="K29" i="1"/>
  <c r="L29" i="1"/>
  <c r="L45" i="1"/>
  <c r="L18" i="1"/>
  <c r="K55" i="1"/>
  <c r="K45" i="1"/>
  <c r="K39" i="1"/>
  <c r="L39" i="1"/>
  <c r="L55" i="1"/>
  <c r="K22" i="1"/>
  <c r="L22" i="1"/>
  <c r="N22" i="1"/>
  <c r="N18" i="1"/>
  <c r="N55" i="1"/>
  <c r="N49" i="1"/>
  <c r="L81" i="1" l="1"/>
  <c r="K81" i="1"/>
</calcChain>
</file>

<file path=xl/sharedStrings.xml><?xml version="1.0" encoding="utf-8"?>
<sst xmlns="http://schemas.openxmlformats.org/spreadsheetml/2006/main" count="182" uniqueCount="122">
  <si>
    <t>L.p</t>
  </si>
  <si>
    <t>Nazwa materiału</t>
  </si>
  <si>
    <t>Wielkość</t>
  </si>
  <si>
    <t>J.M</t>
  </si>
  <si>
    <t>Cena netto</t>
  </si>
  <si>
    <t xml:space="preserve"> % VAT</t>
  </si>
  <si>
    <t>Cena brutto</t>
  </si>
  <si>
    <t>Wartość netto</t>
  </si>
  <si>
    <t>Wartość brutto</t>
  </si>
  <si>
    <t>Uwagi</t>
  </si>
  <si>
    <t>szt</t>
  </si>
  <si>
    <t>Cewnik Couvelaire'a bez balonu z PCV</t>
  </si>
  <si>
    <t>CH 18-24</t>
  </si>
  <si>
    <t xml:space="preserve">ZADANIE 1 </t>
  </si>
  <si>
    <t>CH 8-24</t>
  </si>
  <si>
    <t>CH 12</t>
  </si>
  <si>
    <t>CH 10</t>
  </si>
  <si>
    <t>Cewnik Foleya trojdrożny silikolateksowy, z dwoma bocznymi, szeregowymi, dużymi, owalnymi otworami drenującymi, pojemność balonu 30-50ml.</t>
  </si>
  <si>
    <t>CH18-22</t>
  </si>
  <si>
    <t>CH 3-8</t>
  </si>
  <si>
    <t xml:space="preserve">2 ZADANIE </t>
  </si>
  <si>
    <t>ZADANIE NR 6</t>
  </si>
  <si>
    <t>Zestaw do szynowania wewnętrznego moczowodów 4,7 F 26 cm i 28 cm; 6F i 7F 24 do 28 cm; Skład zestawu: cewnik PIGTAIL podwójnie zagięty otwarty-otwarty, średnica pętli pęcherzowej 2 cm, prowadnik od 0.035" do 0.038", popychacz  dł. conajmniej 50 cm. Możliwość przechowywania w moczowodzie do 6 miesięcy. Zestaw jednorazowy, pakowany łącznie.</t>
  </si>
  <si>
    <t>4.7 Fr do 7 Fr/24 do 28 cm</t>
  </si>
  <si>
    <t>Zestaw do szynowania wewnętrznego moczowodów od 4.7 Fr do 6 Fr i dł 24 do 28 cm.  Skład zestawu: cewnik PIGTAIL podwójnie zagięty otwarty-zamknięty, średnica pętli pęcherzowej 2 cm, prowadnik 0.035" do 0.038", popychacz dł. conajmniej 50 cm, system blokujący. Możliwość przechowywania w moczowodzie do 6 miesięcy. Zestaw jednorazowy, sterylny, pakowany łącznie.</t>
  </si>
  <si>
    <t>4.7 Fr do 6 Fr/24 do 28 cm</t>
  </si>
  <si>
    <t xml:space="preserve">Zestaw do szynowania wewnętrznego moczowodów otwarty-otwarty 6 Fr 26 cm ,  cewnik PIGTAIL podwójnie zagięty otwarty-otwarty, średnica pętli pęcherzowej 2 cm, prowadnik od 0.035" do 0.038", popychacz  dł. conajmniej 50 cm. Możliwość przechowywania w moczowodzie do 6 miesięcy. Zestaw jednorazowy, pakowany łącznie.
Koniec bliższy DJ zaopatrzony w nitkę . </t>
  </si>
  <si>
    <t>6 Fr/ 26 cm</t>
  </si>
  <si>
    <t>dł. 145 cm</t>
  </si>
  <si>
    <t>RAZEM</t>
  </si>
  <si>
    <t>ZADANIE NR 7</t>
  </si>
  <si>
    <t>Koszulka dostępu moczowodowego do zabiegów giętkiej ureterorenoskopii, hydrofilna, odporna na zniekształcenia, pokryta warstwą hydrofilnego polimeru wewnątrz oraz na zewnątrz, widoczne w promieniach RTG</t>
  </si>
  <si>
    <t>9,5Fr/11,5Fr i 10,7Fr/12,7Fr i 12Fr/14Fr dł. 35 cm i 45cm</t>
  </si>
  <si>
    <t>Nitinolowy koszyk do przechwytywania  złogów z dróg moczowych, bezkońcówkowy, w kszatłcie chwytaka z mechanizmem otwierającym, 4 drutowy</t>
  </si>
  <si>
    <t>1,7Fr i 2,2Fr, dł. 115 cm, rozmiar koszyka 8 mm</t>
  </si>
  <si>
    <t>Jednorazowy zestaw do ręcznej irygacji w kształcie walca do zabiegów giętkie ureterorenoskopii</t>
  </si>
  <si>
    <t>szt.</t>
  </si>
  <si>
    <t>Prowadniki wiodące czarne obustronnie giętkie z jedną końcówką zagiętą 3 cm drugą prostą 3 c z nieruchomym nitynolowym rdzeniem sztywnym, widoczne w RTG, pokryty hydrofilnym polimerem</t>
  </si>
  <si>
    <t>0,35", długość 150 cm</t>
  </si>
  <si>
    <t>Nitinolowy ekstraktor złogów, atraumatyczny, powracający do piewotnego kształtu po odkształceniu, widoczny w RTG</t>
  </si>
  <si>
    <t>1,5Fr i 2,2Fr, długość 115 cm</t>
  </si>
  <si>
    <t>Cewnik dostępu moczowodowego posiadający dwa kanały robocze rozszerzający się od 6F do 10F o długości 50 cm z elastyczną końcówk. Pokryty warstwą hydrofilnego polimeru</t>
  </si>
  <si>
    <t>6/10F, długość 50 cm</t>
  </si>
  <si>
    <t>ZADANIE NR 8</t>
  </si>
  <si>
    <t>Nitinolowy extraktor kamieni przy PCNL z możliwością uwolnienia złogu</t>
  </si>
  <si>
    <t>10Fr/38cm</t>
  </si>
  <si>
    <t>Zestaw rozszerzacza moczowodu służący do rozszerzania moczowodu przed ureteroskopią i/lub usuwaniem złogów. Powłoka AQ z hydrofilowego polimeru</t>
  </si>
  <si>
    <t xml:space="preserve"> Zestaw o rozmiarch od 6 Fr do 18 Fr/ długości rozszerzadeł 60 cm  </t>
  </si>
  <si>
    <t>kpl</t>
  </si>
  <si>
    <t>Cewnik balonowy do poszerzania moczowodu, pokryty hydrofilna powłoką, stożkowa końcówka 5 Fr i  7 Fr, dł. cewnika  65 cm , dł balonu 4 cm , widoczny radiologicznie balon o wytrzymałości od 40 Psi do 60 Psi  , urządzenie do wypełniania balonu. Specjalny uchwyt z wtykiem zaciskowym stabilizujący prowadnik podczas wprowadzania rozszerzacza</t>
  </si>
  <si>
    <t>5 Fr do 7 Fr/ dł. cewnika 65 cm/ dł. balonu 4 cm</t>
  </si>
  <si>
    <t>średnica 8,9,10 mm, długość 80, 100, 120, 200 mm</t>
  </si>
  <si>
    <t>długość 30-80 mm</t>
  </si>
  <si>
    <t>ZADANIE NR 3</t>
  </si>
  <si>
    <t>ZADANIE NR 4</t>
  </si>
  <si>
    <t>ZADANIE NR 5</t>
  </si>
  <si>
    <t>6 Fr - 26 cm</t>
  </si>
  <si>
    <t>W pełni giętki ureterorenoskop  jednokrotnego użytku do współpracy z włóknem laserowym Maksymalna średnica części roboczej endoskopu 9.2 Fr. Kanał roboczo-irygacyjny o średnicy min. 3.6 Fr  Kąt widzenia 90 stopni Długość robocza  650 mm ±5% Kąt wygięcia końcówki 270° góra i 270°. dół, Źródło światła LED z automatycznym i manualnym doborem natężenia wbudowane w końcówkę URS Kamera wbudowana w końcówkę URS Ostrość obrazu ustawiana automatycznie Dwa programowalne przyciski na rękojeści endoskopu umożliwiające: ustawienie balansu bieli, zrobienie zdjęcia podczas zabiegu, nagrywanie filmu z zabiegu, zamrożenie obrazu  Trójnik umożliwiający podłączenie płynu irygacyjnego oraz wprowadzenie włókna lasera do kanału roboczego z możliwością unieruchomienia w żądanym położeniu. Użyczenie konsoli do pracy z URS w cenie oferty. Przenośna konsola wyposażona w dotykowy ekran o przekątnej min. 12 cali i rozdzielczości min 1024x768.  Waga konsoli max 4,3 kg Wyjście HDMI umożliwiające podłączenie sygnału z URS do monitora zewnętrznego Konsola umożliwiająca zapis obrazów oraz video z przeprowadzanych procedur do pamięci (wbudowana pamięć 8 GB) oraz eksport na pamięć typu „pendrive” Cały endoskop łącznie z kablem oraz przyłączem do konsoli sterylny bez konieczności dezynfekcji/sterylizacji pomiędzy zabiegami Współpraca zaoferowanej konsoli z jednorazowym giętkim endoskopem dla pacjentów o wąskim moczowodzie, o maksymalnej średnicy części roboczej 7.5 Fr, kanał roboczo-irygacyjny min. 3.6 Fr</t>
  </si>
  <si>
    <t>średnica maks. 9.2 Fr dł. 650 mm</t>
  </si>
  <si>
    <t>Trójnik do łączenie dwóch cewników urologicznych z jednym workiem zbiorczym</t>
  </si>
  <si>
    <t>Jednorazowa igła punkcyjna do wykonania nefrostomii/drenażu nerki, 2-elementowa ze skośnym, osiowym ścięciem ułatwiającym punkcję</t>
  </si>
  <si>
    <t xml:space="preserve">Cewnik balonowy do przezcewkowego drenażu pęcherza moczowego. Końcówka typu Tiemann zakończona oliwką. Półsztywny, szerokie światło dające wysoką efektywność drenażu. Wykonany z czystego silikonu, transparentny z linią kontrastującą na całej długości, kontrastująca końcówka, dwudrożny, długość 41 cm (w rozmiarze Ch. 10 długość cewnika wynosi 31 cm). Balon 3ml - 10ml.   </t>
  </si>
  <si>
    <t>Trójdrożny cewnik balonowy do drenażu pęcherza moczowego z końcówką Dufour z linią kontrastującą w RTG na całej długości cewnika, końcówka widoczna w promieniach RTG, transparentny, wykonany z czystego silikonu, długość 43 cm</t>
  </si>
  <si>
    <t>Zestaw punkcyjny do nadłonowego drenażu pęcherza moczowego. Skład zestawu: Silikonowy cewnik do nadłonowego drenażu pęcherza moczowego ze zintegrowanym balonem. Atraumatyczna, centralnie otwarta końcówka z zaokrąglonymi krawędziami. Cewnik transparentny z kontrastującą linią RTG na całej długości cewnika łącznie z końcówką. Dwudrożny, dwa otwory drenujące, długość 43 cm. Łatwo rozrywalna kaniula ze specjalnym szlifem o długości 12 cm. Worek na mocz 2000 ml.</t>
  </si>
  <si>
    <t>Łącznik do połączenia z workiem na mocz, drugi koniec Luer-Lock, długość 15 cm</t>
  </si>
  <si>
    <t>Cewnik moczowodowy z końcówką typu Nelaton, skalowany co 1 cm, widoczny w RTG, z łącznikiem do strzykawki, mandryn metalowy, wykonany z poliuretanu, długość 70 cm</t>
  </si>
  <si>
    <t>17,5 G/ 18,5 cm</t>
  </si>
  <si>
    <t>90  cm / 0,035"</t>
  </si>
  <si>
    <t>Zestaw do 2-stopniowej nefrostomii przezskórnej, igła punkcyjna 17,5 G / 1,30 mm dł. 200mm, prowadnica 0,038”, przedłużacz cewnika (śred. wew.) 1,00 mm / 0,039". Sklad: 
• 2-częściowa kaniula punkcyjna z widocznym w USG znacznikiem na końcówce (3 pierścienie) 17,5Ch, dł. 200mm
• Prowadnica sztywna, z giętką końcówką typu J w dyspenserze, z końcówką wprowadzającą, długość 800 mm
• Przedłużacz cewnika metalowy, długość 325 mm, plastikowy mandryn
• Cewnik poliuretanowy typu pigtail, widoczny w rtg, długość ok. 30 cm, otwór centralny, powłoka hydrożelowa, 6 otworów drenujących, nacięcia na trzonie do szwu mocującego, łącznik Luer-lock
• Kranik LL
• Adapter do worka na mocz (łącznik Luer-lock z lejkiem)
• 3 samoprzylepne etykiety do dokumentacji
• Sterylne, do jednorazowego użytku
• Nie zawierający lateksu</t>
  </si>
  <si>
    <t>CH 10-16</t>
  </si>
  <si>
    <t>CH 14</t>
  </si>
  <si>
    <t>Stent docewkowy samorozprężalny, szkielet nitinolowy, pokryty obustronnie warstwą polimeru (silikon z poliuretanem)  • Wysoka siła radialna w głównej części stentu i obniżona na końcach- mechanizm zapobiegający migracji. Wyposażony w 2 markery radiologiczne w części proksymalnej.</t>
  </si>
  <si>
    <t>Zestaw do wewnetrznego szynowania moczowodu , uzywany w przypadkach zewnątrz pochodnej obstrukcji moczowodu , zestaw zawiera : 
- stent JJ 6 Fr 26 cm i 28 cm  będący mieszanką  metali szlachetnych w tym tytanu , stopu niklowo-kobaltowego oraz, chromowo-molibdenowego
- prostownik końcówki piqtail , 
- cieniodajny cewnik wprowadzający oraz koszulkę wprowadzającą 
stent spiralnie skręcony , 
możliwy do terminowego drenażu przez 12 miesięcy.</t>
  </si>
  <si>
    <t>Cewnik balonowy do nefrostomii lub drenażu przezcewkowego z końcówką fletową dł 43cm rozmiar 12Ch- 20Ch wykonany z czystego silikonu 12CH – balon3-6ml ; 14Ch balon 3-8ml 16-20Ch balon 5-10ml</t>
  </si>
  <si>
    <t>Prowadnica LUNDERQUIST do nefrostomii z końcówką typu „J” z adapterem umożliwiającym obsługę jedną ręką dł 90cm Końcówka elastyczna 4 cm + półelastyczna 3 cm</t>
  </si>
  <si>
    <t>Zestaw do nefrostomii z cewnikiem silikonowym balonowym do drenażu kielichowego z rozrywalną koszulką. Zestaw składający się z:
• prowadnicy Lunderquist z końcówką typu J, o rozmiarze 0,035"/0,89 mm, dł. 90 cm;
• 2-elementowa igła ze skośnym, osiowym ścięciem ułatwiającym punkcję, średnica 1,3 mm (17,5 G), długość 18,5 cm;
• zestawu trzech poszerzaczy powięzi w rozmiarach: Ch.7/2,3 mm, Ch. 9/3 mm, Ch. 11/3,7 mm oraz czwartego poszerza w rozmiarze Ch. 13/4,3 mm z rozrywalną koszulką;
• silikonowego cewnika balonowego z dwoma dodatkowymi otworami nad balonem, z centralnie otwartym i krótkim, atraumatycznym zakończeniem cewnika z zaokrągloną krawędzią, ze zintegrowanym miękkim balonem, wyskalowany, widoczny w promieniach RTG. Cewnik w rozmiarze Ch. 12, wielkość balonu 5 ml;
• strzykawka z 10% roztworem gliceryny do napełniania silikonowych cewników balonowych</t>
  </si>
  <si>
    <t xml:space="preserve">Jednorazowy pistolet do biopsji stercza z bezpiecznikiem spustu 18G/20 i 25cm dł. </t>
  </si>
  <si>
    <t xml:space="preserve">Igły do biopsji stercza do pistoletu PROMAG ULTRA 18G/20 i 25cm dł.  </t>
  </si>
  <si>
    <t xml:space="preserve">Igły do punkcji nerki. Końcówka typu Chiba widoczna w USG 20G/20cmdł     </t>
  </si>
  <si>
    <t>komis</t>
  </si>
  <si>
    <t>komis i użyczenie</t>
  </si>
  <si>
    <t>użyczenie pistoletu</t>
  </si>
  <si>
    <t>Pełen kod towaru dla kazdego rozmiaru</t>
  </si>
  <si>
    <t>CH 12-14</t>
  </si>
  <si>
    <t xml:space="preserve">Cewnik balonowy do przezcewkowego drenażu pęcherza moczowego. Końcówka typu Tiemann. Sztywny, szerokie światło dające wysoką efektywność drenażu. Wykonany z czystego silikonu, dwudrożny, długość 43 cm. Balon 3ml - 10ml.   </t>
  </si>
  <si>
    <t>Cewnik Couvelaire'a bez balonu z PCV 100cm</t>
  </si>
  <si>
    <t>Ch 6-10</t>
  </si>
  <si>
    <t>Pompka strzykawkowa z manometrem (ciśnienie do 30 bar) wyposażona w mechanizm blokowania trybu pompowania. Końcówka wyposażona w łącznik typu Luer Lock. Objętość 20 ml.</t>
  </si>
  <si>
    <t>Kleszczyki biopsyjne do wstecznego wprowadzania do endoskopu  służące do uzyskania próbek tkanki do oceny patologicznej lub w celu usunięcia ciał obcych z dróg moczowych. Duża część chwytna umożliwia jednorazowe pobranie, zapewniające uzyskanie próbki wystarczająco dużej do uzyskania dokładnej oceny bez konieczności powtarzania zabiegu. Urządzenie jest przeznaczone do wstecznego wprowadzania przez kanał roboczy ureteroskopu.</t>
  </si>
  <si>
    <t xml:space="preserve"> Rozmiar : 2,4 Fr , dł 115 cm </t>
  </si>
  <si>
    <t>Igła do ostrzykiwania cewki moczowej oraz ścian pęcherza moczowego pod kontrolą cystoskopu</t>
  </si>
  <si>
    <t>Rozmiary od 3,7 do 5 Fr, 22 lub 23Gage i długości co najmniej 35 cm</t>
  </si>
  <si>
    <t xml:space="preserve">Prowadnica drutowa pokryta PTFE  w miekkej koszulce , gietki koniec na 3 cm stały rdzeń prowadnicy 
 </t>
  </si>
  <si>
    <t xml:space="preserve"> dł. 145 cm </t>
  </si>
  <si>
    <t>Zestaw do irygacji typu Y z dwoma kolcami, dwoma zaciskami, komorą formowaną, linią o długości 1970 mm i średnicy  4.95 mm, z zaciskami rolkowymi, zaciskiem medycznym, adapterem do cewników oraz silikonową przedłużką o długości 114mm i średnicy 4.75mm</t>
  </si>
  <si>
    <t>Zestaw do irygacji typu Y z dwoma kolcami, dwoma zaciskami, komorą z pułapką na bąbelki powietrza, linią o długości 2370 mm i średnicą 6,95mm, zaciskiem rolkowym, zaciskiem medycznym, adapterem cewnika oraz silikonową przedłużką o długości 114mm i średnicy 4.75mm</t>
  </si>
  <si>
    <t>Dren ciśnieniowy z kranikiem typ TUB101 a 25 szt.</t>
  </si>
  <si>
    <t>Zestaw infuzyjny do pompy typu TUB500 a 25 szt.</t>
  </si>
  <si>
    <t xml:space="preserve">Cewnik 2xświatłowy do uretrocystometrii Ch-7, dł. 47 cm </t>
  </si>
  <si>
    <t>Przetwornik ciśnienia model  MX960 Logical</t>
  </si>
  <si>
    <t>Cewnik do nefrostomii do przez skórnego drenażu nerki z dodatkowym oczkiem do drenażu kielichowego. Krótka atraumatyczna końcówka z zaokrąglonymi krawędziami. 2otwory dł 43cm rozmiary 10, 12, 14Ch. Płaski kształt balonu widoczny w RTG Wyskalowany, podziałka co 5cm wykonany z czystego silikonu  10Ch balon 2ml 12 i 14Ch balon balon 3-6ml</t>
  </si>
  <si>
    <t>ch10-14</t>
  </si>
  <si>
    <t xml:space="preserve">Silikonowy cewnik balonowy do przez cewkowego drenażu pęcherza moczowego ze zintegrowanym płaskim balonem do aplikacji techniką Seldingera . Półsztywny. Krótka Krótka stożkowa centralnie otwarta końcówka do zastosowania prowadnika . 2 Otwory Długość 43cm </t>
  </si>
  <si>
    <t>Ch12-20</t>
  </si>
  <si>
    <t>Cewnik z końcówką Tiemann sztywny dwudrozny do drenażu pęcherza moczowego. Czysty silikon dł. 43cm BALON 3-10ml</t>
  </si>
  <si>
    <t>Ch10-22</t>
  </si>
  <si>
    <t>ZADANIE NR 9</t>
  </si>
  <si>
    <t>ZADANIE NR 10</t>
  </si>
  <si>
    <t>dł. 100 -150 cm</t>
  </si>
  <si>
    <t>Prowadnica z pokryciem teflonowym PTFE z końcówką elastyczną prostą lub typu "J" końcówką  rozmiar 0,035/0,89mm</t>
  </si>
  <si>
    <t>ZADANIE 11</t>
  </si>
  <si>
    <t>ZADANIE 12</t>
  </si>
  <si>
    <t>ZADANIE 13</t>
  </si>
  <si>
    <t>ZADANIE 14</t>
  </si>
  <si>
    <t xml:space="preserve">Jednorazowa prowadnica biopsyjna dla głowic rektalnych 8818 oraz 8808e marki BK Medical </t>
  </si>
  <si>
    <t>Jednorazowa dwukanałowa prowadnica biopsyjna dla głowic rektalnych 8818 oraz 8808e marki BK Medical</t>
  </si>
  <si>
    <t>Cewnik 2xświatłowy , balonowy doodbytniczy Ch-9, długość 47 cm, balon 3 ml (10x30 mm) z materiału poliizoprenu, nie zawiera lateksu a 10szt.</t>
  </si>
  <si>
    <r>
      <t xml:space="preserve">Prowadniki wiodące hydrofilne, do ureterorenoskopii, usztywnione z miękką atraumatyczną platynową końcówką </t>
    </r>
    <r>
      <rPr>
        <b/>
        <sz val="11"/>
        <color indexed="8"/>
        <rFont val="Arial Narrow"/>
        <family val="2"/>
        <charset val="238"/>
      </rPr>
      <t>3 cm</t>
    </r>
    <r>
      <rPr>
        <sz val="11"/>
        <color indexed="8"/>
        <rFont val="Arial Narrow"/>
        <family val="2"/>
        <charset val="238"/>
      </rPr>
      <t xml:space="preserve">, z nieruchomym nitinolowym  rdzeniem, widoczne w promieniach rtg, dł. </t>
    </r>
    <r>
      <rPr>
        <b/>
        <sz val="11"/>
        <color indexed="8"/>
        <rFont val="Arial Narrow"/>
        <family val="2"/>
        <charset val="238"/>
      </rPr>
      <t>145 cm</t>
    </r>
    <r>
      <rPr>
        <sz val="11"/>
        <color indexed="8"/>
        <rFont val="Arial Narrow"/>
        <family val="2"/>
        <charset val="238"/>
      </rPr>
      <t xml:space="preserve">, rozmiar </t>
    </r>
    <r>
      <rPr>
        <b/>
        <sz val="11"/>
        <color indexed="8"/>
        <rFont val="Arial Narrow"/>
        <family val="2"/>
        <charset val="238"/>
      </rPr>
      <t>0,035” i 0,038”</t>
    </r>
    <r>
      <rPr>
        <sz val="11"/>
        <color indexed="8"/>
        <rFont val="Arial Narrow"/>
        <family val="2"/>
        <charset val="238"/>
      </rPr>
      <t xml:space="preserve"> pokryte warstwą hydrofilnego polimeru</t>
    </r>
  </si>
  <si>
    <t>Zestaw składający się ze stentu moczowodowego samorozprężalnego, wykonanego z nitinolu pokrytego obustronnie warstwą polimeru. Możliwość usuwania stentu poprzez mechanizm rozplatania stentu do formy taśmy oraz poszerzadła moczowodowego typu Nothingam, do kontrolowanego poszerzania moczowodu. Dylatator wykonany z poliuretanu, widoczny w promieniach RTG. Wersja hydrofinal lub bez powłoki hydrofilnej do wyboru przez użytkownika. Długość całkowita 70 cm. Dostępne średnice 10/6Fr, 12/6Fr, 14/6Fr. Do wyboru przez użytkownika. Średnica dylatatora wzrasta z minimalnej na maksymalną na odcinku 3 cm. Kompatybilny z dutem widoącym 0,035 cala</t>
  </si>
  <si>
    <t>elektroniczny podpis wykonawcy</t>
  </si>
  <si>
    <t>Producent</t>
  </si>
  <si>
    <t xml:space="preserve">Ilość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</si>
</sst>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zł&quot;_-;\-* #,##0.00\ &quot;zł&quot;_-;_-* &quot;-&quot;??\ &quot;zł&quot;_-;_-@_-"/>
    <numFmt numFmtId="164" formatCode="#,##0.00\ &quot;zł&quot;"/>
    <numFmt numFmtId="165" formatCode="0.00\ &quot;zł&quot;"/>
  </numFmts>
  <fonts count="33" x14ac:knownFonts="1">
    <font>
      <sz val="10"/>
      <name val="Arial CE"/>
      <charset val="238"/>
    </font>
    <font>
      <sz val="10"/>
      <name val="Arial CE"/>
      <charset val="238"/>
    </font>
    <font>
      <sz val="10"/>
      <name val="Arial Narrow"/>
      <family val="2"/>
      <charset val="238"/>
    </font>
    <font>
      <sz val="10"/>
      <color indexed="10"/>
      <name val="Arial Narrow"/>
      <family val="2"/>
      <charset val="238"/>
    </font>
    <font>
      <sz val="10"/>
      <color indexed="13"/>
      <name val="Arial Narrow"/>
      <family val="2"/>
      <charset val="238"/>
    </font>
    <font>
      <b/>
      <sz val="10"/>
      <name val="Arial Narrow"/>
      <family val="2"/>
      <charset val="238"/>
    </font>
    <font>
      <b/>
      <sz val="12"/>
      <name val="Arial Narrow"/>
      <family val="2"/>
      <charset val="238"/>
    </font>
    <font>
      <sz val="12"/>
      <name val="Arial Narrow"/>
      <family val="2"/>
      <charset val="238"/>
    </font>
    <font>
      <sz val="12"/>
      <color indexed="10"/>
      <name val="Arial Narrow"/>
      <family val="2"/>
      <charset val="238"/>
    </font>
    <font>
      <sz val="14"/>
      <name val="Arial"/>
      <family val="2"/>
      <charset val="238"/>
    </font>
    <font>
      <b/>
      <sz val="14"/>
      <name val="Arial"/>
      <family val="2"/>
      <charset val="238"/>
    </font>
    <font>
      <b/>
      <sz val="16"/>
      <name val="Arial"/>
      <family val="2"/>
      <charset val="238"/>
    </font>
    <font>
      <sz val="12"/>
      <color indexed="13"/>
      <name val="Arial"/>
      <family val="2"/>
      <charset val="238"/>
    </font>
    <font>
      <sz val="12"/>
      <name val="Arial"/>
      <family val="2"/>
      <charset val="238"/>
    </font>
    <font>
      <b/>
      <sz val="12"/>
      <name val="Arial"/>
      <family val="2"/>
      <charset val="238"/>
    </font>
    <font>
      <sz val="12"/>
      <color indexed="10"/>
      <name val="Arial"/>
      <family val="2"/>
      <charset val="238"/>
    </font>
    <font>
      <b/>
      <sz val="12"/>
      <name val="Calibri"/>
      <family val="2"/>
      <charset val="238"/>
      <scheme val="minor"/>
    </font>
    <font>
      <sz val="12"/>
      <name val="Calibri"/>
      <family val="2"/>
      <charset val="238"/>
      <scheme val="minor"/>
    </font>
    <font>
      <sz val="10"/>
      <name val="Calibri"/>
      <family val="2"/>
      <charset val="238"/>
      <scheme val="minor"/>
    </font>
    <font>
      <sz val="14"/>
      <name val="Calibri"/>
      <family val="2"/>
      <charset val="238"/>
      <scheme val="minor"/>
    </font>
    <font>
      <sz val="12"/>
      <color theme="1"/>
      <name val="Calibri"/>
      <family val="2"/>
      <charset val="238"/>
      <scheme val="minor"/>
    </font>
    <font>
      <sz val="12"/>
      <color indexed="13"/>
      <name val="Calibri"/>
      <family val="2"/>
      <charset val="238"/>
      <scheme val="minor"/>
    </font>
    <font>
      <sz val="12"/>
      <color indexed="10"/>
      <name val="Calibri"/>
      <family val="2"/>
      <charset val="238"/>
      <scheme val="minor"/>
    </font>
    <font>
      <sz val="14"/>
      <name val="Arial Narrow"/>
      <family val="2"/>
      <charset val="238"/>
    </font>
    <font>
      <b/>
      <sz val="11"/>
      <name val="Arial Narrow"/>
      <family val="2"/>
      <charset val="238"/>
    </font>
    <font>
      <sz val="11"/>
      <name val="Arial Narrow"/>
      <family val="2"/>
      <charset val="238"/>
    </font>
    <font>
      <sz val="11"/>
      <color indexed="10"/>
      <name val="Arial Narrow"/>
      <family val="2"/>
      <charset val="238"/>
    </font>
    <font>
      <b/>
      <sz val="11"/>
      <color rgb="FFFF0000"/>
      <name val="Arial Narrow"/>
      <family val="2"/>
      <charset val="238"/>
    </font>
    <font>
      <sz val="11"/>
      <color rgb="FF000000"/>
      <name val="Arial Narrow"/>
      <family val="2"/>
      <charset val="238"/>
    </font>
    <font>
      <sz val="11"/>
      <color theme="1"/>
      <name val="Arial Narrow"/>
      <family val="2"/>
      <charset val="238"/>
    </font>
    <font>
      <sz val="11"/>
      <color indexed="13"/>
      <name val="Arial Narrow"/>
      <family val="2"/>
      <charset val="238"/>
    </font>
    <font>
      <sz val="11"/>
      <color indexed="8"/>
      <name val="Arial Narrow"/>
      <family val="2"/>
      <charset val="238"/>
    </font>
    <font>
      <b/>
      <sz val="11"/>
      <color indexed="8"/>
      <name val="Arial Narrow"/>
      <family val="2"/>
      <charset val="238"/>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00B0F0"/>
        <bgColor indexed="64"/>
      </patternFill>
    </fill>
    <fill>
      <patternFill patternType="solid">
        <fgColor indexed="9"/>
        <bgColor indexed="64"/>
      </patternFill>
    </fill>
    <fill>
      <patternFill patternType="solid">
        <fgColor theme="6" tint="0.79998168889431442"/>
        <bgColor indexed="64"/>
      </patternFill>
    </fill>
    <fill>
      <patternFill patternType="solid">
        <fgColor theme="4" tint="0.7999816888943144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top/>
      <bottom style="thin">
        <color indexed="64"/>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bottom style="thin">
        <color rgb="FF000000"/>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s>
  <cellStyleXfs count="5">
    <xf numFmtId="0" fontId="0" fillId="0" borderId="0"/>
    <xf numFmtId="0" fontId="1" fillId="0" borderId="0"/>
    <xf numFmtId="44" fontId="1" fillId="0" borderId="0" applyFont="0" applyFill="0" applyBorder="0" applyAlignment="0" applyProtection="0"/>
    <xf numFmtId="9" fontId="1" fillId="0" borderId="0" applyFont="0" applyFill="0" applyBorder="0" applyAlignment="0" applyProtection="0"/>
    <xf numFmtId="0" fontId="1" fillId="0" borderId="0"/>
  </cellStyleXfs>
  <cellXfs count="252">
    <xf numFmtId="0" fontId="0" fillId="0" borderId="0" xfId="0"/>
    <xf numFmtId="0" fontId="2" fillId="0" borderId="0" xfId="0" applyFont="1" applyFill="1" applyAlignment="1">
      <alignment vertical="center"/>
    </xf>
    <xf numFmtId="0" fontId="2" fillId="0" borderId="0" xfId="0" applyFont="1" applyAlignment="1">
      <alignment vertical="center"/>
    </xf>
    <xf numFmtId="0" fontId="3" fillId="0" borderId="0" xfId="0" applyFont="1" applyFill="1" applyAlignment="1">
      <alignment vertical="center"/>
    </xf>
    <xf numFmtId="0" fontId="4" fillId="0" borderId="0" xfId="0" applyFont="1" applyFill="1" applyAlignment="1">
      <alignment vertical="center"/>
    </xf>
    <xf numFmtId="0" fontId="5" fillId="0" borderId="0" xfId="0" applyFont="1" applyAlignment="1">
      <alignment horizontal="center" vertical="center"/>
    </xf>
    <xf numFmtId="0" fontId="2" fillId="2" borderId="0" xfId="0" applyFont="1" applyFill="1" applyAlignment="1">
      <alignment vertical="center"/>
    </xf>
    <xf numFmtId="0" fontId="2" fillId="3" borderId="0" xfId="0" applyFont="1" applyFill="1" applyAlignment="1">
      <alignment vertical="center"/>
    </xf>
    <xf numFmtId="0" fontId="2" fillId="4" borderId="0" xfId="0" applyFont="1" applyFill="1" applyAlignment="1">
      <alignment vertical="center"/>
    </xf>
    <xf numFmtId="0" fontId="4" fillId="4" borderId="0" xfId="0" applyFont="1" applyFill="1" applyAlignment="1">
      <alignment vertical="center"/>
    </xf>
    <xf numFmtId="0" fontId="5" fillId="0" borderId="0" xfId="0" applyFont="1" applyFill="1" applyAlignment="1">
      <alignment horizontal="center" vertical="center"/>
    </xf>
    <xf numFmtId="0" fontId="17" fillId="0" borderId="0" xfId="0" applyFont="1" applyFill="1" applyAlignment="1">
      <alignment vertical="center" wrapText="1"/>
    </xf>
    <xf numFmtId="0" fontId="21" fillId="0" borderId="0" xfId="0" applyFont="1" applyFill="1" applyAlignment="1">
      <alignment vertical="center" wrapText="1"/>
    </xf>
    <xf numFmtId="0" fontId="22" fillId="0" borderId="0" xfId="0" applyFont="1" applyFill="1" applyAlignment="1">
      <alignment vertical="center" wrapText="1"/>
    </xf>
    <xf numFmtId="0" fontId="2" fillId="0" borderId="0" xfId="0" applyFont="1" applyBorder="1" applyAlignment="1">
      <alignment vertical="center"/>
    </xf>
    <xf numFmtId="0" fontId="2" fillId="0" borderId="0" xfId="0" applyFont="1" applyFill="1" applyBorder="1" applyAlignment="1">
      <alignment vertical="center"/>
    </xf>
    <xf numFmtId="164" fontId="19" fillId="0" borderId="0" xfId="0" applyNumberFormat="1" applyFont="1" applyFill="1" applyBorder="1" applyAlignment="1">
      <alignment vertical="center"/>
    </xf>
    <xf numFmtId="0" fontId="19" fillId="0" borderId="0" xfId="0" applyFont="1" applyFill="1" applyBorder="1" applyAlignment="1">
      <alignment vertical="center"/>
    </xf>
    <xf numFmtId="0" fontId="4" fillId="0" borderId="0" xfId="0" applyFont="1" applyFill="1" applyBorder="1" applyAlignment="1">
      <alignment vertical="center"/>
    </xf>
    <xf numFmtId="44" fontId="2" fillId="0" borderId="0" xfId="2" applyFont="1" applyFill="1" applyAlignment="1">
      <alignment vertical="center"/>
    </xf>
    <xf numFmtId="44" fontId="5" fillId="0" borderId="0" xfId="2" applyFont="1" applyFill="1" applyAlignment="1">
      <alignment horizontal="center" vertical="center"/>
    </xf>
    <xf numFmtId="44" fontId="4" fillId="0" borderId="0" xfId="2" applyFont="1" applyFill="1" applyAlignment="1">
      <alignment vertical="center"/>
    </xf>
    <xf numFmtId="44" fontId="3" fillId="0" borderId="0" xfId="2" applyFont="1" applyFill="1" applyAlignment="1">
      <alignment vertical="center"/>
    </xf>
    <xf numFmtId="44" fontId="2" fillId="0" borderId="0" xfId="2" applyFont="1" applyFill="1" applyBorder="1" applyAlignment="1">
      <alignment vertical="center"/>
    </xf>
    <xf numFmtId="0" fontId="19" fillId="0" borderId="0" xfId="0" applyFont="1" applyFill="1" applyBorder="1" applyAlignment="1">
      <alignment horizontal="center" vertical="center" wrapText="1"/>
    </xf>
    <xf numFmtId="0" fontId="23" fillId="0" borderId="0" xfId="4" applyFont="1" applyFill="1" applyAlignment="1">
      <alignment vertical="center"/>
    </xf>
    <xf numFmtId="0" fontId="18" fillId="0" borderId="0" xfId="0" applyFont="1" applyFill="1" applyAlignment="1">
      <alignment vertical="center" wrapText="1"/>
    </xf>
    <xf numFmtId="0" fontId="18" fillId="0" borderId="0" xfId="0" applyFont="1" applyFill="1" applyAlignment="1">
      <alignment vertical="center"/>
    </xf>
    <xf numFmtId="164" fontId="18" fillId="0" borderId="0" xfId="0" applyNumberFormat="1" applyFont="1" applyFill="1" applyAlignment="1">
      <alignment vertical="center"/>
    </xf>
    <xf numFmtId="0" fontId="20" fillId="0" borderId="0" xfId="0" applyFont="1" applyFill="1" applyBorder="1" applyAlignment="1">
      <alignment vertical="center" wrapText="1"/>
    </xf>
    <xf numFmtId="0" fontId="18" fillId="0" borderId="0" xfId="0" applyFont="1" applyFill="1" applyBorder="1" applyAlignment="1">
      <alignment vertical="center"/>
    </xf>
    <xf numFmtId="0" fontId="18" fillId="0" borderId="0" xfId="0" applyFont="1" applyFill="1" applyBorder="1" applyAlignment="1">
      <alignment vertical="center" wrapText="1"/>
    </xf>
    <xf numFmtId="0" fontId="17" fillId="0" borderId="0" xfId="0" applyFont="1" applyFill="1" applyBorder="1" applyAlignment="1" applyProtection="1">
      <alignment vertical="center" wrapText="1"/>
      <protection locked="0"/>
    </xf>
    <xf numFmtId="0" fontId="16" fillId="0" borderId="0" xfId="1" applyFont="1" applyFill="1" applyBorder="1" applyAlignment="1">
      <alignment vertical="center" wrapText="1"/>
    </xf>
    <xf numFmtId="0" fontId="17" fillId="0" borderId="0" xfId="0" applyFont="1" applyFill="1" applyBorder="1" applyAlignment="1">
      <alignment vertical="center" wrapText="1"/>
    </xf>
    <xf numFmtId="0" fontId="2" fillId="0" borderId="4" xfId="0" applyFont="1" applyBorder="1" applyAlignment="1">
      <alignment vertical="center"/>
    </xf>
    <xf numFmtId="0" fontId="5" fillId="0" borderId="4" xfId="0" applyFont="1" applyBorder="1" applyAlignment="1">
      <alignment horizontal="center" vertical="center"/>
    </xf>
    <xf numFmtId="0" fontId="2" fillId="0" borderId="4" xfId="0" applyFont="1" applyFill="1" applyBorder="1" applyAlignment="1">
      <alignment vertical="center"/>
    </xf>
    <xf numFmtId="0" fontId="7" fillId="3" borderId="4" xfId="0" applyFont="1" applyFill="1" applyBorder="1" applyAlignment="1">
      <alignment vertical="center"/>
    </xf>
    <xf numFmtId="0" fontId="7" fillId="2" borderId="4" xfId="0" applyFont="1" applyFill="1" applyBorder="1" applyAlignment="1">
      <alignment vertical="center"/>
    </xf>
    <xf numFmtId="0" fontId="9" fillId="4" borderId="4" xfId="0" applyFont="1" applyFill="1" applyBorder="1" applyAlignment="1">
      <alignment vertical="center"/>
    </xf>
    <xf numFmtId="0" fontId="14" fillId="4" borderId="4" xfId="0" applyNumberFormat="1" applyFont="1" applyFill="1" applyBorder="1" applyAlignment="1" applyProtection="1">
      <alignment horizontal="center" vertical="center" wrapText="1"/>
    </xf>
    <xf numFmtId="0" fontId="6" fillId="4" borderId="4" xfId="0" applyNumberFormat="1" applyFont="1" applyFill="1" applyBorder="1" applyAlignment="1" applyProtection="1">
      <alignment horizontal="center" vertical="center" wrapText="1"/>
    </xf>
    <xf numFmtId="0" fontId="7" fillId="4" borderId="4" xfId="0" applyFont="1" applyFill="1" applyBorder="1" applyAlignment="1">
      <alignment vertical="center"/>
    </xf>
    <xf numFmtId="0" fontId="9" fillId="0" borderId="4" xfId="0" applyFont="1" applyBorder="1" applyAlignment="1">
      <alignment vertical="center"/>
    </xf>
    <xf numFmtId="0" fontId="15" fillId="4" borderId="4" xfId="0" applyFont="1" applyFill="1" applyBorder="1" applyAlignment="1">
      <alignment vertical="center"/>
    </xf>
    <xf numFmtId="0" fontId="12" fillId="0" borderId="4" xfId="0" applyFont="1" applyFill="1" applyBorder="1" applyAlignment="1">
      <alignment vertical="center"/>
    </xf>
    <xf numFmtId="0" fontId="7" fillId="0" borderId="4" xfId="0" applyFont="1" applyFill="1" applyBorder="1" applyAlignment="1">
      <alignment vertical="center"/>
    </xf>
    <xf numFmtId="0" fontId="9" fillId="0" borderId="4" xfId="0" applyFont="1" applyFill="1" applyBorder="1" applyAlignment="1">
      <alignment vertical="center"/>
    </xf>
    <xf numFmtId="0" fontId="14" fillId="0" borderId="4" xfId="0" applyNumberFormat="1" applyFont="1" applyFill="1" applyBorder="1" applyAlignment="1" applyProtection="1">
      <alignment horizontal="center" vertical="center" wrapText="1"/>
    </xf>
    <xf numFmtId="0" fontId="15" fillId="0" borderId="4" xfId="0" applyFont="1" applyFill="1" applyBorder="1" applyAlignment="1">
      <alignment vertical="center"/>
    </xf>
    <xf numFmtId="0" fontId="13" fillId="0" borderId="4" xfId="0" applyFont="1" applyFill="1" applyBorder="1" applyAlignment="1">
      <alignment vertical="center"/>
    </xf>
    <xf numFmtId="0" fontId="12" fillId="2" borderId="4" xfId="0" applyFont="1" applyFill="1" applyBorder="1" applyAlignment="1">
      <alignment vertical="center"/>
    </xf>
    <xf numFmtId="0" fontId="13" fillId="0" borderId="4" xfId="0" applyFont="1" applyBorder="1" applyAlignment="1">
      <alignment vertical="center"/>
    </xf>
    <xf numFmtId="0" fontId="7" fillId="0" borderId="4" xfId="0" applyFont="1" applyBorder="1" applyAlignment="1">
      <alignment vertical="center"/>
    </xf>
    <xf numFmtId="0" fontId="6" fillId="0" borderId="4" xfId="0" applyNumberFormat="1" applyFont="1" applyFill="1" applyBorder="1" applyAlignment="1" applyProtection="1">
      <alignment horizontal="center" vertical="center" wrapText="1"/>
    </xf>
    <xf numFmtId="0" fontId="8" fillId="0" borderId="4" xfId="0" applyFont="1" applyFill="1" applyBorder="1" applyAlignment="1">
      <alignment vertical="center"/>
    </xf>
    <xf numFmtId="0" fontId="3" fillId="0" borderId="4" xfId="0" applyFont="1" applyFill="1" applyBorder="1" applyAlignment="1">
      <alignment vertical="center"/>
    </xf>
    <xf numFmtId="0" fontId="18" fillId="0" borderId="0" xfId="0" applyFont="1" applyFill="1" applyAlignment="1">
      <alignment horizontal="center" vertical="center"/>
    </xf>
    <xf numFmtId="0" fontId="18" fillId="0" borderId="0" xfId="0" applyFont="1" applyFill="1" applyBorder="1" applyAlignment="1">
      <alignment horizontal="center" vertical="center"/>
    </xf>
    <xf numFmtId="0" fontId="19" fillId="0" borderId="0" xfId="0" applyFont="1" applyFill="1" applyBorder="1" applyAlignment="1">
      <alignment horizontal="center" vertical="center" wrapText="1"/>
    </xf>
    <xf numFmtId="0" fontId="23" fillId="0" borderId="4" xfId="0" applyFont="1" applyFill="1" applyBorder="1" applyAlignment="1">
      <alignment vertical="center"/>
    </xf>
    <xf numFmtId="0" fontId="25" fillId="0" borderId="1" xfId="0" applyFont="1" applyFill="1" applyBorder="1" applyAlignment="1">
      <alignment vertical="center"/>
    </xf>
    <xf numFmtId="0" fontId="25" fillId="3" borderId="1" xfId="0" applyFont="1" applyFill="1" applyBorder="1" applyAlignment="1">
      <alignment vertical="center"/>
    </xf>
    <xf numFmtId="0" fontId="25" fillId="2" borderId="1" xfId="0" applyFont="1" applyFill="1" applyBorder="1" applyAlignment="1">
      <alignment vertical="center"/>
    </xf>
    <xf numFmtId="1" fontId="25" fillId="0" borderId="1" xfId="0" applyNumberFormat="1" applyFont="1" applyFill="1" applyBorder="1" applyAlignment="1">
      <alignment horizontal="center" vertical="center"/>
    </xf>
    <xf numFmtId="0" fontId="24" fillId="4" borderId="1" xfId="0" applyNumberFormat="1" applyFont="1" applyFill="1" applyBorder="1" applyAlignment="1" applyProtection="1">
      <alignment horizontal="center" vertical="center" wrapText="1"/>
    </xf>
    <xf numFmtId="0" fontId="25" fillId="4" borderId="1" xfId="0" applyFont="1" applyFill="1" applyBorder="1" applyAlignment="1">
      <alignment vertical="center"/>
    </xf>
    <xf numFmtId="164" fontId="24" fillId="0" borderId="1" xfId="0" applyNumberFormat="1" applyFont="1" applyFill="1" applyBorder="1" applyAlignment="1">
      <alignment vertical="center"/>
    </xf>
    <xf numFmtId="0" fontId="25" fillId="0" borderId="1" xfId="0" applyFont="1" applyBorder="1" applyAlignment="1">
      <alignment vertical="center"/>
    </xf>
    <xf numFmtId="0" fontId="24" fillId="0" borderId="1" xfId="0" applyNumberFormat="1" applyFont="1" applyFill="1" applyBorder="1" applyAlignment="1" applyProtection="1">
      <alignment horizontal="center" vertical="center" wrapText="1"/>
    </xf>
    <xf numFmtId="0" fontId="26" fillId="0" borderId="1" xfId="0" applyFont="1" applyFill="1" applyBorder="1" applyAlignment="1">
      <alignment vertical="center"/>
    </xf>
    <xf numFmtId="1" fontId="25" fillId="0" borderId="1" xfId="0" applyNumberFormat="1" applyFont="1" applyFill="1" applyBorder="1" applyAlignment="1" applyProtection="1">
      <alignment horizontal="center" vertical="center"/>
    </xf>
    <xf numFmtId="0" fontId="25" fillId="0" borderId="7" xfId="0" applyFont="1" applyFill="1" applyBorder="1" applyAlignment="1">
      <alignment horizontal="left" vertical="center" wrapText="1"/>
    </xf>
    <xf numFmtId="0" fontId="25" fillId="0" borderId="1" xfId="0" applyFont="1" applyFill="1" applyBorder="1" applyAlignment="1">
      <alignment horizontal="center" vertical="center"/>
    </xf>
    <xf numFmtId="164" fontId="25" fillId="0" borderId="1" xfId="2" applyNumberFormat="1" applyFont="1" applyFill="1" applyBorder="1" applyAlignment="1">
      <alignment horizontal="center" vertical="center"/>
    </xf>
    <xf numFmtId="9" fontId="25" fillId="0" borderId="1" xfId="1" applyNumberFormat="1" applyFont="1" applyFill="1" applyBorder="1" applyAlignment="1" applyProtection="1">
      <alignment horizontal="center" vertical="center" wrapText="1"/>
    </xf>
    <xf numFmtId="164" fontId="25" fillId="0" borderId="1" xfId="0" applyNumberFormat="1" applyFont="1" applyFill="1" applyBorder="1" applyAlignment="1">
      <alignment horizontal="center" vertical="center" wrapText="1"/>
    </xf>
    <xf numFmtId="164" fontId="25" fillId="0" borderId="1" xfId="0" applyNumberFormat="1" applyFont="1" applyFill="1" applyBorder="1" applyAlignment="1">
      <alignment horizontal="center" vertical="center"/>
    </xf>
    <xf numFmtId="0" fontId="27" fillId="0" borderId="1" xfId="0" applyFont="1" applyFill="1" applyBorder="1" applyAlignment="1">
      <alignment horizontal="center" vertical="center"/>
    </xf>
    <xf numFmtId="0" fontId="28" fillId="0" borderId="7" xfId="0" applyFont="1" applyFill="1" applyBorder="1" applyAlignment="1">
      <alignment horizontal="left" vertical="center" wrapText="1"/>
    </xf>
    <xf numFmtId="0" fontId="29" fillId="0" borderId="7" xfId="0" applyFont="1" applyFill="1" applyBorder="1" applyAlignment="1">
      <alignment horizontal="center" vertical="center" wrapText="1"/>
    </xf>
    <xf numFmtId="3" fontId="29" fillId="0" borderId="7" xfId="0" applyNumberFormat="1" applyFont="1" applyFill="1" applyBorder="1" applyAlignment="1">
      <alignment horizontal="center" vertical="center"/>
    </xf>
    <xf numFmtId="0" fontId="25" fillId="0" borderId="7" xfId="0" applyFont="1" applyFill="1" applyBorder="1" applyAlignment="1">
      <alignment vertical="center" wrapText="1"/>
    </xf>
    <xf numFmtId="0" fontId="25" fillId="0" borderId="11" xfId="0" applyFont="1" applyFill="1" applyBorder="1" applyAlignment="1">
      <alignment vertical="center" wrapText="1"/>
    </xf>
    <xf numFmtId="0" fontId="25" fillId="0" borderId="8" xfId="0" applyFont="1" applyFill="1" applyBorder="1" applyAlignment="1">
      <alignment vertical="center" wrapText="1"/>
    </xf>
    <xf numFmtId="3" fontId="25" fillId="0" borderId="1" xfId="0" applyNumberFormat="1" applyFont="1" applyFill="1" applyBorder="1" applyAlignment="1" applyProtection="1">
      <alignment horizontal="center" vertical="center"/>
    </xf>
    <xf numFmtId="1" fontId="28" fillId="0" borderId="1" xfId="0" applyNumberFormat="1" applyFont="1" applyFill="1" applyBorder="1" applyAlignment="1">
      <alignment horizontal="left" vertical="center" wrapText="1"/>
    </xf>
    <xf numFmtId="3" fontId="25" fillId="0" borderId="1" xfId="0" applyNumberFormat="1" applyFont="1" applyFill="1" applyBorder="1" applyAlignment="1">
      <alignment horizontal="center" vertical="center"/>
    </xf>
    <xf numFmtId="0" fontId="25" fillId="0" borderId="20" xfId="0" applyFont="1" applyFill="1" applyBorder="1" applyAlignment="1">
      <alignment vertical="center" wrapText="1"/>
    </xf>
    <xf numFmtId="0" fontId="25" fillId="0" borderId="1" xfId="0" applyFont="1" applyFill="1" applyBorder="1" applyAlignment="1" applyProtection="1">
      <alignment horizontal="center" vertical="center"/>
      <protection locked="0"/>
    </xf>
    <xf numFmtId="164" fontId="25" fillId="0" borderId="1" xfId="2" applyNumberFormat="1" applyFont="1" applyFill="1" applyBorder="1" applyAlignment="1" applyProtection="1">
      <alignment horizontal="center" vertical="center"/>
      <protection locked="0"/>
    </xf>
    <xf numFmtId="0" fontId="27" fillId="0" borderId="1" xfId="0" applyFont="1" applyFill="1" applyBorder="1" applyAlignment="1" applyProtection="1">
      <alignment horizontal="center" vertical="center"/>
      <protection locked="0"/>
    </xf>
    <xf numFmtId="0" fontId="29" fillId="0" borderId="8" xfId="0" applyFont="1" applyFill="1" applyBorder="1" applyAlignment="1">
      <alignment vertical="center" wrapText="1"/>
    </xf>
    <xf numFmtId="0" fontId="29" fillId="0" borderId="10" xfId="0" applyFont="1" applyFill="1" applyBorder="1" applyAlignment="1">
      <alignment horizontal="center" vertical="center" wrapText="1"/>
    </xf>
    <xf numFmtId="0" fontId="25" fillId="0" borderId="3" xfId="0" applyFont="1" applyFill="1" applyBorder="1" applyAlignment="1">
      <alignment horizontal="center" vertical="center"/>
    </xf>
    <xf numFmtId="164" fontId="25" fillId="0" borderId="3" xfId="2" applyNumberFormat="1" applyFont="1" applyFill="1" applyBorder="1" applyAlignment="1">
      <alignment horizontal="center" vertical="center"/>
    </xf>
    <xf numFmtId="1" fontId="25" fillId="0" borderId="3" xfId="0" applyNumberFormat="1" applyFont="1" applyFill="1" applyBorder="1" applyAlignment="1" applyProtection="1">
      <alignment horizontal="center" vertical="center"/>
    </xf>
    <xf numFmtId="0" fontId="25" fillId="0" borderId="3" xfId="1" applyFont="1" applyFill="1" applyBorder="1" applyAlignment="1">
      <alignment horizontal="center" vertical="center" wrapText="1"/>
    </xf>
    <xf numFmtId="3" fontId="25" fillId="0" borderId="3" xfId="0" applyNumberFormat="1" applyFont="1" applyFill="1" applyBorder="1" applyAlignment="1" applyProtection="1">
      <alignment horizontal="center" vertical="center"/>
    </xf>
    <xf numFmtId="0" fontId="26" fillId="4" borderId="1" xfId="0" applyFont="1" applyFill="1" applyBorder="1" applyAlignment="1">
      <alignment vertical="center"/>
    </xf>
    <xf numFmtId="0" fontId="25" fillId="0" borderId="1" xfId="0" applyFont="1" applyFill="1" applyBorder="1" applyAlignment="1">
      <alignment vertical="center" wrapText="1"/>
    </xf>
    <xf numFmtId="0" fontId="25" fillId="0" borderId="1" xfId="0" applyFont="1" applyFill="1" applyBorder="1" applyAlignment="1">
      <alignment horizontal="center" vertical="center" wrapText="1"/>
    </xf>
    <xf numFmtId="0" fontId="25" fillId="0" borderId="1" xfId="1" applyFont="1" applyFill="1" applyBorder="1" applyAlignment="1">
      <alignment horizontal="center" vertical="center" wrapText="1"/>
    </xf>
    <xf numFmtId="0" fontId="30" fillId="0" borderId="1" xfId="0" applyFont="1" applyFill="1" applyBorder="1" applyAlignment="1">
      <alignment vertical="center"/>
    </xf>
    <xf numFmtId="0" fontId="25" fillId="0" borderId="9" xfId="0" applyFont="1" applyFill="1" applyBorder="1" applyAlignment="1">
      <alignment horizontal="center" vertical="center" wrapText="1"/>
    </xf>
    <xf numFmtId="0" fontId="25" fillId="0" borderId="4" xfId="1" applyFont="1" applyFill="1" applyBorder="1" applyAlignment="1">
      <alignment vertical="center" wrapText="1"/>
    </xf>
    <xf numFmtId="0" fontId="25" fillId="0" borderId="5" xfId="1" applyFont="1" applyFill="1" applyBorder="1" applyAlignment="1">
      <alignment vertical="center" wrapText="1"/>
    </xf>
    <xf numFmtId="164" fontId="24" fillId="0" borderId="1" xfId="1" applyNumberFormat="1" applyFont="1" applyFill="1" applyBorder="1" applyAlignment="1">
      <alignment vertical="center" wrapText="1"/>
    </xf>
    <xf numFmtId="164" fontId="27" fillId="0" borderId="1" xfId="0" applyNumberFormat="1" applyFont="1" applyFill="1" applyBorder="1" applyAlignment="1">
      <alignment horizontal="center" vertical="center"/>
    </xf>
    <xf numFmtId="0" fontId="24" fillId="0" borderId="1" xfId="0" applyFont="1" applyFill="1" applyBorder="1" applyAlignment="1">
      <alignment horizontal="center" vertical="center"/>
    </xf>
    <xf numFmtId="9" fontId="25" fillId="0" borderId="1" xfId="3" applyFont="1" applyFill="1" applyBorder="1" applyAlignment="1" applyProtection="1">
      <alignment horizontal="center" vertical="center" wrapText="1"/>
    </xf>
    <xf numFmtId="0" fontId="25" fillId="0" borderId="4" xfId="0" applyFont="1" applyFill="1" applyBorder="1" applyAlignment="1">
      <alignment horizontal="center" vertical="center" wrapText="1"/>
    </xf>
    <xf numFmtId="1" fontId="25" fillId="0" borderId="1" xfId="1" applyNumberFormat="1" applyFont="1" applyFill="1" applyBorder="1" applyAlignment="1" applyProtection="1">
      <alignment horizontal="center" vertical="center"/>
    </xf>
    <xf numFmtId="0" fontId="25" fillId="0" borderId="1" xfId="0" applyNumberFormat="1" applyFont="1" applyFill="1" applyBorder="1" applyAlignment="1">
      <alignment vertical="center" wrapText="1"/>
    </xf>
    <xf numFmtId="49" fontId="25" fillId="0" borderId="1" xfId="1" applyNumberFormat="1" applyFont="1" applyFill="1" applyBorder="1" applyAlignment="1" applyProtection="1">
      <alignment horizontal="center" vertical="center" wrapText="1"/>
    </xf>
    <xf numFmtId="3" fontId="25" fillId="0" borderId="1" xfId="1" applyNumberFormat="1" applyFont="1" applyFill="1" applyBorder="1" applyAlignment="1" applyProtection="1">
      <alignment horizontal="center" vertical="center"/>
    </xf>
    <xf numFmtId="164" fontId="25" fillId="0" borderId="1" xfId="0" applyNumberFormat="1" applyFont="1" applyFill="1" applyBorder="1" applyAlignment="1" applyProtection="1">
      <alignment horizontal="center" vertical="center"/>
      <protection locked="0"/>
    </xf>
    <xf numFmtId="3" fontId="25" fillId="0" borderId="1" xfId="1" applyNumberFormat="1" applyFont="1" applyFill="1" applyBorder="1" applyAlignment="1" applyProtection="1">
      <alignment horizontal="center" vertical="center" wrapText="1"/>
    </xf>
    <xf numFmtId="0" fontId="30" fillId="2" borderId="1" xfId="0" applyFont="1" applyFill="1" applyBorder="1" applyAlignment="1">
      <alignment vertical="center"/>
    </xf>
    <xf numFmtId="0" fontId="31" fillId="0" borderId="1" xfId="0" applyFont="1" applyFill="1" applyBorder="1" applyAlignment="1">
      <alignment horizontal="left" vertical="center" wrapText="1"/>
    </xf>
    <xf numFmtId="164" fontId="24" fillId="0" borderId="1" xfId="2" applyNumberFormat="1" applyFont="1" applyFill="1" applyBorder="1" applyAlignment="1">
      <alignment horizontal="center" vertical="center"/>
    </xf>
    <xf numFmtId="9" fontId="24" fillId="0" borderId="1" xfId="1" applyNumberFormat="1" applyFont="1" applyFill="1" applyBorder="1" applyAlignment="1" applyProtection="1">
      <alignment horizontal="center" vertical="center" wrapText="1"/>
    </xf>
    <xf numFmtId="164" fontId="24" fillId="0" borderId="1" xfId="0" applyNumberFormat="1" applyFont="1" applyFill="1" applyBorder="1" applyAlignment="1">
      <alignment horizontal="center" vertical="center"/>
    </xf>
    <xf numFmtId="164" fontId="24" fillId="0" borderId="1" xfId="0" applyNumberFormat="1" applyFont="1" applyFill="1" applyBorder="1" applyAlignment="1" applyProtection="1">
      <alignment horizontal="center" vertical="center"/>
      <protection locked="0"/>
    </xf>
    <xf numFmtId="164" fontId="24" fillId="0" borderId="1" xfId="0" applyNumberFormat="1" applyFont="1" applyFill="1" applyBorder="1" applyAlignment="1">
      <alignment horizontal="center" vertical="center" wrapText="1"/>
    </xf>
    <xf numFmtId="0" fontId="25" fillId="0" borderId="5" xfId="1" applyFont="1" applyFill="1" applyBorder="1" applyAlignment="1">
      <alignment horizontal="center" vertical="center" wrapText="1"/>
    </xf>
    <xf numFmtId="0" fontId="25" fillId="0" borderId="1" xfId="0" applyNumberFormat="1" applyFont="1" applyFill="1" applyBorder="1" applyAlignment="1" applyProtection="1">
      <alignment horizontal="left" vertical="center" wrapText="1"/>
    </xf>
    <xf numFmtId="0" fontId="25" fillId="0" borderId="3" xfId="0" applyNumberFormat="1" applyFont="1" applyFill="1" applyBorder="1" applyAlignment="1" applyProtection="1">
      <alignment horizontal="left" vertical="center" wrapText="1"/>
    </xf>
    <xf numFmtId="1" fontId="25" fillId="0" borderId="1" xfId="0" applyNumberFormat="1" applyFont="1" applyFill="1" applyBorder="1" applyAlignment="1">
      <alignment horizontal="left" vertical="center" wrapText="1"/>
    </xf>
    <xf numFmtId="1" fontId="25" fillId="0" borderId="1" xfId="0" applyNumberFormat="1" applyFont="1" applyFill="1" applyBorder="1" applyAlignment="1">
      <alignment horizontal="center" vertical="center" wrapText="1"/>
    </xf>
    <xf numFmtId="1" fontId="25" fillId="0" borderId="1" xfId="0" applyNumberFormat="1" applyFont="1" applyFill="1" applyBorder="1" applyAlignment="1" applyProtection="1">
      <alignment horizontal="center" vertical="center"/>
      <protection locked="0"/>
    </xf>
    <xf numFmtId="0" fontId="25" fillId="0" borderId="1" xfId="0" applyFont="1" applyFill="1" applyBorder="1" applyAlignment="1" applyProtection="1">
      <alignment vertical="center" wrapText="1"/>
      <protection locked="0"/>
    </xf>
    <xf numFmtId="0" fontId="25" fillId="0" borderId="1" xfId="0" applyFont="1" applyFill="1" applyBorder="1" applyAlignment="1" applyProtection="1">
      <alignment horizontal="center" vertical="center" wrapText="1"/>
      <protection locked="0"/>
    </xf>
    <xf numFmtId="0" fontId="25" fillId="0" borderId="1" xfId="1" applyFont="1" applyFill="1" applyBorder="1" applyAlignment="1">
      <alignment vertical="center" wrapText="1"/>
    </xf>
    <xf numFmtId="0" fontId="24" fillId="0" borderId="21" xfId="0" applyFont="1" applyFill="1" applyBorder="1" applyAlignment="1">
      <alignment horizontal="center" vertical="center" wrapText="1"/>
    </xf>
    <xf numFmtId="0" fontId="24" fillId="0" borderId="1" xfId="0" applyFont="1" applyFill="1" applyBorder="1" applyAlignment="1">
      <alignment horizontal="center" vertical="center" wrapText="1"/>
    </xf>
    <xf numFmtId="9" fontId="24" fillId="0" borderId="1" xfId="0" applyNumberFormat="1" applyFont="1" applyFill="1" applyBorder="1" applyAlignment="1">
      <alignment horizontal="center" vertical="center" wrapText="1"/>
    </xf>
    <xf numFmtId="0" fontId="24" fillId="0" borderId="22" xfId="0" applyFont="1" applyFill="1" applyBorder="1" applyAlignment="1">
      <alignment horizontal="center" vertical="center" wrapText="1"/>
    </xf>
    <xf numFmtId="0" fontId="29" fillId="0" borderId="1" xfId="0" applyFont="1" applyFill="1" applyBorder="1" applyAlignment="1">
      <alignment horizontal="center" vertical="center" wrapText="1"/>
    </xf>
    <xf numFmtId="1" fontId="25" fillId="0" borderId="3" xfId="4" applyNumberFormat="1" applyFont="1" applyFill="1" applyBorder="1" applyAlignment="1" applyProtection="1">
      <alignment horizontal="center" vertical="center"/>
      <protection locked="0"/>
    </xf>
    <xf numFmtId="0" fontId="25" fillId="0" borderId="0" xfId="0" applyFont="1" applyFill="1" applyAlignment="1">
      <alignment horizontal="center" vertical="center" wrapText="1"/>
    </xf>
    <xf numFmtId="0" fontId="25" fillId="0" borderId="1" xfId="4" applyFont="1" applyFill="1" applyBorder="1" applyAlignment="1" applyProtection="1">
      <alignment horizontal="center" vertical="center" wrapText="1"/>
      <protection locked="0"/>
    </xf>
    <xf numFmtId="0" fontId="25" fillId="0" borderId="1" xfId="4" applyFont="1" applyFill="1" applyBorder="1" applyAlignment="1" applyProtection="1">
      <alignment horizontal="center" vertical="center"/>
      <protection locked="0"/>
    </xf>
    <xf numFmtId="0" fontId="25" fillId="0" borderId="1" xfId="2" applyNumberFormat="1" applyFont="1" applyFill="1" applyBorder="1" applyAlignment="1" applyProtection="1">
      <alignment horizontal="center" vertical="center"/>
      <protection locked="0"/>
    </xf>
    <xf numFmtId="44" fontId="25" fillId="0" borderId="1" xfId="2" applyFont="1" applyFill="1" applyBorder="1" applyAlignment="1" applyProtection="1">
      <alignment horizontal="center" vertical="center"/>
      <protection locked="0"/>
    </xf>
    <xf numFmtId="9" fontId="25" fillId="0" borderId="1" xfId="3" applyFont="1" applyFill="1" applyBorder="1" applyAlignment="1" applyProtection="1">
      <alignment horizontal="center" vertical="center" wrapText="1"/>
      <protection locked="0"/>
    </xf>
    <xf numFmtId="0" fontId="25" fillId="0" borderId="1" xfId="4" applyFont="1" applyFill="1" applyBorder="1" applyAlignment="1" applyProtection="1">
      <alignment vertical="center"/>
      <protection locked="0"/>
    </xf>
    <xf numFmtId="9" fontId="25" fillId="0" borderId="3" xfId="3" applyFont="1" applyFill="1" applyBorder="1" applyAlignment="1" applyProtection="1">
      <alignment horizontal="center" vertical="center" wrapText="1"/>
      <protection locked="0"/>
    </xf>
    <xf numFmtId="1" fontId="25" fillId="0" borderId="1" xfId="4" applyNumberFormat="1" applyFont="1" applyFill="1" applyBorder="1" applyAlignment="1" applyProtection="1">
      <alignment horizontal="center" vertical="center"/>
      <protection locked="0"/>
    </xf>
    <xf numFmtId="1" fontId="25" fillId="0" borderId="4" xfId="4" applyNumberFormat="1" applyFont="1" applyFill="1" applyBorder="1" applyAlignment="1" applyProtection="1">
      <alignment horizontal="center" vertical="center"/>
      <protection locked="0"/>
    </xf>
    <xf numFmtId="0" fontId="25" fillId="0" borderId="5" xfId="4" applyFont="1" applyFill="1" applyBorder="1" applyAlignment="1" applyProtection="1">
      <alignment horizontal="center" vertical="center" wrapText="1"/>
      <protection locked="0"/>
    </xf>
    <xf numFmtId="0" fontId="25" fillId="0" borderId="5" xfId="4" applyFont="1" applyFill="1" applyBorder="1" applyAlignment="1" applyProtection="1">
      <alignment horizontal="center" vertical="center"/>
      <protection locked="0"/>
    </xf>
    <xf numFmtId="0" fontId="25" fillId="0" borderId="5" xfId="2" applyNumberFormat="1" applyFont="1" applyFill="1" applyBorder="1" applyAlignment="1" applyProtection="1">
      <alignment horizontal="center" vertical="center"/>
      <protection locked="0"/>
    </xf>
    <xf numFmtId="44" fontId="25" fillId="0" borderId="5" xfId="2" applyFont="1" applyFill="1" applyBorder="1" applyAlignment="1" applyProtection="1">
      <alignment horizontal="center" vertical="center"/>
      <protection locked="0"/>
    </xf>
    <xf numFmtId="0" fontId="25" fillId="0" borderId="2" xfId="4" applyFont="1" applyFill="1" applyBorder="1" applyAlignment="1" applyProtection="1">
      <alignment vertical="center"/>
      <protection locked="0"/>
    </xf>
    <xf numFmtId="0" fontId="25" fillId="0" borderId="0" xfId="0" applyFont="1" applyFill="1" applyAlignment="1">
      <alignment horizontal="center" vertical="center"/>
    </xf>
    <xf numFmtId="0" fontId="25" fillId="0" borderId="1" xfId="0" applyFont="1" applyBorder="1" applyAlignment="1">
      <alignment horizontal="center" vertical="center" wrapText="1"/>
    </xf>
    <xf numFmtId="0" fontId="24" fillId="0" borderId="1" xfId="0" applyFont="1" applyFill="1" applyBorder="1" applyAlignment="1" applyProtection="1">
      <alignment horizontal="center" vertical="center"/>
      <protection locked="0"/>
    </xf>
    <xf numFmtId="0" fontId="25" fillId="0" borderId="0" xfId="0" applyFont="1" applyAlignment="1">
      <alignment horizontal="center" vertical="center" wrapText="1"/>
    </xf>
    <xf numFmtId="164" fontId="24" fillId="0" borderId="1" xfId="2" applyNumberFormat="1" applyFont="1" applyFill="1" applyBorder="1" applyAlignment="1" applyProtection="1">
      <alignment horizontal="center" vertical="center"/>
      <protection locked="0"/>
    </xf>
    <xf numFmtId="9" fontId="24" fillId="0" borderId="1" xfId="1" applyNumberFormat="1" applyFont="1" applyFill="1" applyBorder="1" applyAlignment="1" applyProtection="1">
      <alignment horizontal="center" vertical="center" wrapText="1"/>
      <protection locked="0"/>
    </xf>
    <xf numFmtId="164" fontId="25" fillId="0" borderId="1" xfId="4" applyNumberFormat="1" applyFont="1" applyFill="1" applyBorder="1" applyAlignment="1">
      <alignment horizontal="center" vertical="center"/>
    </xf>
    <xf numFmtId="164" fontId="25" fillId="0" borderId="1" xfId="4" applyNumberFormat="1" applyFont="1" applyFill="1" applyBorder="1" applyAlignment="1" applyProtection="1">
      <alignment horizontal="center" vertical="center"/>
    </xf>
    <xf numFmtId="164" fontId="24" fillId="0" borderId="3" xfId="4" applyNumberFormat="1" applyFont="1" applyFill="1" applyBorder="1" applyAlignment="1">
      <alignment horizontal="center" vertical="center"/>
    </xf>
    <xf numFmtId="164" fontId="24" fillId="0" borderId="16" xfId="4" applyNumberFormat="1" applyFont="1" applyFill="1" applyBorder="1" applyAlignment="1">
      <alignment horizontal="center" vertical="center"/>
    </xf>
    <xf numFmtId="164" fontId="24" fillId="0" borderId="1" xfId="1" applyNumberFormat="1" applyFont="1" applyFill="1" applyBorder="1" applyAlignment="1">
      <alignment horizontal="center" vertical="center" wrapText="1"/>
    </xf>
    <xf numFmtId="1" fontId="24" fillId="6" borderId="1" xfId="0" applyNumberFormat="1" applyFont="1" applyFill="1" applyBorder="1" applyAlignment="1" applyProtection="1">
      <alignment horizontal="center" vertical="center" wrapText="1"/>
    </xf>
    <xf numFmtId="0" fontId="24" fillId="6" borderId="1" xfId="0" applyNumberFormat="1" applyFont="1" applyFill="1" applyBorder="1" applyAlignment="1" applyProtection="1">
      <alignment vertical="center" wrapText="1"/>
    </xf>
    <xf numFmtId="0" fontId="24" fillId="6" borderId="1" xfId="0" applyNumberFormat="1" applyFont="1" applyFill="1" applyBorder="1" applyAlignment="1" applyProtection="1">
      <alignment horizontal="center" vertical="center" wrapText="1"/>
    </xf>
    <xf numFmtId="3" fontId="24" fillId="6" borderId="1" xfId="0" applyNumberFormat="1" applyFont="1" applyFill="1" applyBorder="1" applyAlignment="1" applyProtection="1">
      <alignment horizontal="center" vertical="center" wrapText="1"/>
    </xf>
    <xf numFmtId="4" fontId="24" fillId="6" borderId="1" xfId="0" applyNumberFormat="1" applyFont="1" applyFill="1" applyBorder="1" applyAlignment="1" applyProtection="1">
      <alignment horizontal="center" vertical="center" wrapText="1"/>
      <protection locked="0"/>
    </xf>
    <xf numFmtId="0" fontId="24" fillId="6" borderId="1" xfId="0" applyFont="1" applyFill="1" applyBorder="1" applyAlignment="1" applyProtection="1">
      <alignment horizontal="center" vertical="center" wrapText="1"/>
      <protection locked="0"/>
    </xf>
    <xf numFmtId="164" fontId="24" fillId="6" borderId="1" xfId="0" applyNumberFormat="1" applyFont="1" applyFill="1" applyBorder="1" applyAlignment="1" applyProtection="1">
      <alignment horizontal="center" vertical="center" wrapText="1"/>
    </xf>
    <xf numFmtId="4" fontId="24" fillId="6" borderId="1" xfId="0" applyNumberFormat="1" applyFont="1" applyFill="1" applyBorder="1" applyAlignment="1" applyProtection="1">
      <alignment horizontal="center" vertical="center" wrapText="1"/>
    </xf>
    <xf numFmtId="0" fontId="24" fillId="0" borderId="1" xfId="0" applyFont="1" applyBorder="1" applyAlignment="1">
      <alignment horizontal="center" vertical="center"/>
    </xf>
    <xf numFmtId="164" fontId="25" fillId="0" borderId="2" xfId="1" applyNumberFormat="1" applyFont="1" applyFill="1" applyBorder="1" applyAlignment="1">
      <alignment vertical="center" wrapText="1"/>
    </xf>
    <xf numFmtId="0" fontId="25" fillId="0" borderId="1" xfId="0" applyFont="1" applyFill="1" applyBorder="1" applyAlignment="1" applyProtection="1">
      <alignment vertical="center"/>
      <protection locked="0"/>
    </xf>
    <xf numFmtId="0" fontId="25" fillId="0" borderId="1" xfId="4" applyFont="1" applyFill="1" applyBorder="1" applyAlignment="1">
      <alignment horizontal="center" vertical="center" wrapText="1"/>
    </xf>
    <xf numFmtId="44" fontId="25" fillId="0" borderId="1" xfId="2" applyFont="1" applyFill="1" applyBorder="1" applyAlignment="1">
      <alignment horizontal="center" vertical="center" wrapText="1"/>
    </xf>
    <xf numFmtId="44" fontId="25" fillId="0" borderId="1" xfId="2" applyFont="1" applyFill="1" applyBorder="1" applyAlignment="1">
      <alignment horizontal="center" vertical="center"/>
    </xf>
    <xf numFmtId="0" fontId="25" fillId="0" borderId="4" xfId="1" applyFont="1" applyFill="1" applyBorder="1" applyAlignment="1">
      <alignment vertical="center"/>
    </xf>
    <xf numFmtId="0" fontId="25" fillId="0" borderId="5" xfId="1" applyFont="1" applyFill="1" applyBorder="1" applyAlignment="1">
      <alignment vertical="center"/>
    </xf>
    <xf numFmtId="44" fontId="25" fillId="0" borderId="5" xfId="2" applyFont="1" applyFill="1" applyBorder="1" applyAlignment="1">
      <alignment horizontal="center" vertical="center"/>
    </xf>
    <xf numFmtId="9" fontId="25" fillId="0" borderId="5" xfId="3" applyFont="1" applyFill="1" applyBorder="1" applyAlignment="1">
      <alignment vertical="center"/>
    </xf>
    <xf numFmtId="164" fontId="24" fillId="0" borderId="2" xfId="1" applyNumberFormat="1" applyFont="1" applyFill="1" applyBorder="1" applyAlignment="1">
      <alignment horizontal="center" vertical="center"/>
    </xf>
    <xf numFmtId="0" fontId="25" fillId="0" borderId="0" xfId="4" applyFont="1" applyFill="1" applyAlignment="1">
      <alignment vertical="center"/>
    </xf>
    <xf numFmtId="0" fontId="25" fillId="0" borderId="0" xfId="0" applyFont="1" applyBorder="1" applyAlignment="1">
      <alignment vertical="center"/>
    </xf>
    <xf numFmtId="0" fontId="25" fillId="0" borderId="5" xfId="1" applyFont="1" applyFill="1" applyBorder="1" applyAlignment="1">
      <alignment horizontal="center" vertical="center"/>
    </xf>
    <xf numFmtId="164" fontId="25" fillId="0" borderId="1" xfId="1" applyNumberFormat="1" applyFont="1" applyFill="1" applyBorder="1" applyAlignment="1">
      <alignment horizontal="center" vertical="center"/>
    </xf>
    <xf numFmtId="0" fontId="25" fillId="0" borderId="0" xfId="0" applyFont="1" applyFill="1" applyAlignment="1">
      <alignment vertical="center"/>
    </xf>
    <xf numFmtId="0" fontId="25" fillId="0" borderId="0" xfId="0" applyFont="1" applyFill="1" applyAlignment="1">
      <alignment vertical="center" wrapText="1"/>
    </xf>
    <xf numFmtId="164" fontId="25" fillId="0" borderId="0" xfId="0" applyNumberFormat="1" applyFont="1" applyFill="1" applyAlignment="1">
      <alignment vertical="center"/>
    </xf>
    <xf numFmtId="0" fontId="25" fillId="0" borderId="0" xfId="0" applyFont="1" applyAlignment="1">
      <alignment vertical="center"/>
    </xf>
    <xf numFmtId="0" fontId="25" fillId="0" borderId="2" xfId="1" applyFont="1" applyFill="1" applyBorder="1" applyAlignment="1">
      <alignment horizontal="center" vertical="center" wrapText="1"/>
    </xf>
    <xf numFmtId="0" fontId="19" fillId="0" borderId="0" xfId="0" applyFont="1" applyFill="1" applyBorder="1" applyAlignment="1">
      <alignment horizontal="center" vertical="center" wrapText="1"/>
    </xf>
    <xf numFmtId="1" fontId="24" fillId="7" borderId="4" xfId="0" applyNumberFormat="1" applyFont="1" applyFill="1" applyBorder="1" applyAlignment="1" applyProtection="1">
      <alignment horizontal="center" vertical="center"/>
    </xf>
    <xf numFmtId="1" fontId="24" fillId="7" borderId="5" xfId="0" applyNumberFormat="1" applyFont="1" applyFill="1" applyBorder="1" applyAlignment="1" applyProtection="1">
      <alignment horizontal="center" vertical="center"/>
    </xf>
    <xf numFmtId="1" fontId="24" fillId="7" borderId="2" xfId="0" applyNumberFormat="1" applyFont="1" applyFill="1" applyBorder="1" applyAlignment="1" applyProtection="1">
      <alignment horizontal="center" vertical="center"/>
    </xf>
    <xf numFmtId="0" fontId="24" fillId="7" borderId="4" xfId="0" applyFont="1" applyFill="1" applyBorder="1" applyAlignment="1" applyProtection="1">
      <alignment horizontal="center" vertical="center" wrapText="1"/>
      <protection locked="0"/>
    </xf>
    <xf numFmtId="0" fontId="24" fillId="7" borderId="5" xfId="0" applyFont="1" applyFill="1" applyBorder="1" applyAlignment="1" applyProtection="1">
      <alignment horizontal="center" vertical="center" wrapText="1"/>
      <protection locked="0"/>
    </xf>
    <xf numFmtId="0" fontId="24" fillId="7" borderId="2" xfId="0" applyFont="1" applyFill="1" applyBorder="1" applyAlignment="1" applyProtection="1">
      <alignment horizontal="center" vertical="center" wrapText="1"/>
      <protection locked="0"/>
    </xf>
    <xf numFmtId="0" fontId="11" fillId="0" borderId="0" xfId="0" applyFont="1" applyFill="1" applyBorder="1" applyAlignment="1">
      <alignment horizontal="right" vertical="center" wrapText="1"/>
    </xf>
    <xf numFmtId="164" fontId="19" fillId="0" borderId="0" xfId="0" applyNumberFormat="1" applyFont="1" applyFill="1" applyBorder="1" applyAlignment="1">
      <alignment horizontal="center" vertical="center"/>
    </xf>
    <xf numFmtId="0" fontId="19" fillId="0" borderId="0" xfId="0" applyFont="1" applyFill="1" applyBorder="1" applyAlignment="1">
      <alignment horizontal="center" vertical="center"/>
    </xf>
    <xf numFmtId="0" fontId="10" fillId="0" borderId="0" xfId="1" applyFont="1" applyFill="1" applyBorder="1" applyAlignment="1">
      <alignment horizontal="center" vertical="center" wrapText="1"/>
    </xf>
    <xf numFmtId="164" fontId="24" fillId="0" borderId="13" xfId="0" applyNumberFormat="1" applyFont="1" applyFill="1" applyBorder="1" applyAlignment="1">
      <alignment horizontal="center" vertical="center"/>
    </xf>
    <xf numFmtId="0" fontId="24" fillId="0" borderId="15" xfId="0" applyFont="1" applyFill="1" applyBorder="1" applyAlignment="1">
      <alignment horizontal="center" vertical="center"/>
    </xf>
    <xf numFmtId="0" fontId="19" fillId="0" borderId="0" xfId="1" applyFont="1" applyFill="1" applyBorder="1" applyAlignment="1">
      <alignment horizontal="center" vertical="center" wrapText="1"/>
    </xf>
    <xf numFmtId="0" fontId="24" fillId="0" borderId="12" xfId="0" applyFont="1" applyFill="1" applyBorder="1" applyAlignment="1">
      <alignment horizontal="center" vertical="center" wrapText="1"/>
    </xf>
    <xf numFmtId="0" fontId="24" fillId="0" borderId="13" xfId="0" applyFont="1" applyFill="1" applyBorder="1" applyAlignment="1">
      <alignment horizontal="center" vertical="center" wrapText="1"/>
    </xf>
    <xf numFmtId="0" fontId="24" fillId="0" borderId="14" xfId="0" applyFont="1" applyFill="1" applyBorder="1" applyAlignment="1">
      <alignment horizontal="center" vertical="center" wrapText="1"/>
    </xf>
    <xf numFmtId="0" fontId="24" fillId="0" borderId="15"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24" fillId="0" borderId="4" xfId="0" applyFont="1" applyFill="1" applyBorder="1" applyAlignment="1" applyProtection="1">
      <alignment horizontal="center" vertical="center" wrapText="1"/>
      <protection locked="0"/>
    </xf>
    <xf numFmtId="0" fontId="24" fillId="0" borderId="5" xfId="0" applyFont="1" applyFill="1" applyBorder="1" applyAlignment="1" applyProtection="1">
      <alignment horizontal="center" vertical="center" wrapText="1"/>
      <protection locked="0"/>
    </xf>
    <xf numFmtId="0" fontId="24" fillId="0" borderId="2" xfId="0" applyFont="1" applyFill="1" applyBorder="1" applyAlignment="1" applyProtection="1">
      <alignment horizontal="center" vertical="center" wrapText="1"/>
      <protection locked="0"/>
    </xf>
    <xf numFmtId="3" fontId="19" fillId="0" borderId="0" xfId="0" applyNumberFormat="1" applyFont="1" applyFill="1" applyBorder="1" applyAlignment="1" applyProtection="1">
      <alignment horizontal="center" vertical="center"/>
    </xf>
    <xf numFmtId="165" fontId="19" fillId="0" borderId="0" xfId="0" applyNumberFormat="1" applyFont="1" applyFill="1" applyBorder="1" applyAlignment="1">
      <alignment horizontal="center" vertical="center"/>
    </xf>
    <xf numFmtId="9" fontId="19" fillId="0" borderId="0" xfId="1" applyNumberFormat="1" applyFont="1" applyFill="1" applyBorder="1" applyAlignment="1" applyProtection="1">
      <alignment horizontal="center" vertical="center" wrapText="1"/>
    </xf>
    <xf numFmtId="0" fontId="17" fillId="0" borderId="0" xfId="0" applyNumberFormat="1" applyFont="1" applyFill="1" applyBorder="1" applyAlignment="1" applyProtection="1">
      <alignment vertical="center" wrapText="1"/>
    </xf>
    <xf numFmtId="0" fontId="9" fillId="0" borderId="0" xfId="1" applyFont="1" applyFill="1" applyBorder="1" applyAlignment="1">
      <alignment horizontal="center" vertical="center" wrapText="1"/>
    </xf>
    <xf numFmtId="0" fontId="19" fillId="0" borderId="0" xfId="0" applyFont="1" applyFill="1" applyBorder="1" applyAlignment="1">
      <alignment horizontal="center" vertical="center" wrapText="1"/>
    </xf>
    <xf numFmtId="1" fontId="24" fillId="7" borderId="1" xfId="0" applyNumberFormat="1" applyFont="1" applyFill="1" applyBorder="1" applyAlignment="1" applyProtection="1">
      <alignment horizontal="center" vertical="center" wrapText="1" readingOrder="2"/>
    </xf>
    <xf numFmtId="0" fontId="24" fillId="7" borderId="4" xfId="0" applyFont="1" applyFill="1" applyBorder="1" applyAlignment="1">
      <alignment horizontal="center" vertical="center" wrapText="1"/>
    </xf>
    <xf numFmtId="0" fontId="24" fillId="7" borderId="5" xfId="0" applyFont="1" applyFill="1" applyBorder="1" applyAlignment="1">
      <alignment horizontal="center" vertical="center" wrapText="1"/>
    </xf>
    <xf numFmtId="0" fontId="24" fillId="7" borderId="2" xfId="0" applyFont="1" applyFill="1" applyBorder="1" applyAlignment="1">
      <alignment horizontal="center" vertical="center" wrapText="1"/>
    </xf>
    <xf numFmtId="0" fontId="24" fillId="0" borderId="1" xfId="1" applyFont="1" applyFill="1" applyBorder="1" applyAlignment="1">
      <alignment horizontal="center" vertical="center" wrapText="1"/>
    </xf>
    <xf numFmtId="0" fontId="25" fillId="0" borderId="4" xfId="1" applyFont="1" applyFill="1" applyBorder="1" applyAlignment="1">
      <alignment horizontal="center" vertical="center" wrapText="1"/>
    </xf>
    <xf numFmtId="0" fontId="25" fillId="0" borderId="5" xfId="1" applyFont="1" applyFill="1" applyBorder="1" applyAlignment="1">
      <alignment horizontal="center" vertical="center" wrapText="1"/>
    </xf>
    <xf numFmtId="0" fontId="25" fillId="0" borderId="2" xfId="1" applyFont="1" applyFill="1" applyBorder="1" applyAlignment="1">
      <alignment horizontal="center" vertical="center" wrapText="1"/>
    </xf>
    <xf numFmtId="0" fontId="24" fillId="0" borderId="6" xfId="1" applyFont="1" applyFill="1" applyBorder="1" applyAlignment="1">
      <alignment horizontal="center" vertical="center" wrapText="1"/>
    </xf>
    <xf numFmtId="0" fontId="24" fillId="0" borderId="1" xfId="0" applyFont="1" applyFill="1" applyBorder="1" applyAlignment="1" applyProtection="1">
      <alignment horizontal="center" vertical="center"/>
      <protection locked="0"/>
    </xf>
    <xf numFmtId="0" fontId="24" fillId="7" borderId="4" xfId="0" applyNumberFormat="1" applyFont="1" applyFill="1" applyBorder="1" applyAlignment="1" applyProtection="1">
      <alignment horizontal="center" vertical="center" wrapText="1"/>
    </xf>
    <xf numFmtId="0" fontId="24" fillId="7" borderId="5" xfId="0" applyNumberFormat="1" applyFont="1" applyFill="1" applyBorder="1" applyAlignment="1" applyProtection="1">
      <alignment horizontal="center" vertical="center" wrapText="1"/>
    </xf>
    <xf numFmtId="0" fontId="24" fillId="7" borderId="2" xfId="0" applyNumberFormat="1" applyFont="1" applyFill="1" applyBorder="1" applyAlignment="1" applyProtection="1">
      <alignment horizontal="center" vertical="center" wrapText="1"/>
    </xf>
    <xf numFmtId="1" fontId="24" fillId="7" borderId="17" xfId="0" applyNumberFormat="1" applyFont="1" applyFill="1" applyBorder="1" applyAlignment="1" applyProtection="1">
      <alignment horizontal="center" vertical="center"/>
    </xf>
    <xf numFmtId="0" fontId="24" fillId="7" borderId="1" xfId="4" applyFont="1" applyFill="1" applyBorder="1" applyAlignment="1" applyProtection="1">
      <alignment horizontal="center" vertical="center" wrapText="1"/>
      <protection locked="0"/>
    </xf>
    <xf numFmtId="9" fontId="24" fillId="0" borderId="18" xfId="3" applyFont="1" applyFill="1" applyBorder="1" applyAlignment="1" applyProtection="1">
      <alignment horizontal="center" vertical="center" wrapText="1"/>
      <protection locked="0"/>
    </xf>
    <xf numFmtId="9" fontId="24" fillId="0" borderId="19" xfId="3" applyFont="1" applyFill="1" applyBorder="1" applyAlignment="1" applyProtection="1">
      <alignment horizontal="center" vertical="center" wrapText="1"/>
      <protection locked="0"/>
    </xf>
    <xf numFmtId="0" fontId="25" fillId="0" borderId="23" xfId="0" applyFont="1" applyFill="1" applyBorder="1" applyAlignment="1">
      <alignment horizontal="center" vertical="center" wrapText="1"/>
    </xf>
    <xf numFmtId="0" fontId="29" fillId="0" borderId="23" xfId="0" applyFont="1" applyFill="1" applyBorder="1" applyAlignment="1">
      <alignment horizontal="center" vertical="center" wrapText="1"/>
    </xf>
    <xf numFmtId="0" fontId="25" fillId="0" borderId="24" xfId="0" applyFont="1" applyFill="1" applyBorder="1" applyAlignment="1">
      <alignment horizontal="center" vertical="center" wrapText="1"/>
    </xf>
    <xf numFmtId="1" fontId="25" fillId="0" borderId="24" xfId="0" applyNumberFormat="1"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2" xfId="0" applyFont="1" applyFill="1" applyBorder="1" applyAlignment="1">
      <alignment horizontal="center" vertical="center"/>
    </xf>
    <xf numFmtId="0" fontId="29" fillId="0" borderId="11" xfId="0" applyFont="1" applyFill="1" applyBorder="1" applyAlignment="1">
      <alignment horizontal="center" vertical="center" wrapText="1"/>
    </xf>
    <xf numFmtId="1" fontId="25" fillId="0" borderId="2" xfId="0" applyNumberFormat="1" applyFont="1" applyFill="1" applyBorder="1" applyAlignment="1" applyProtection="1">
      <alignment horizontal="center" vertical="center"/>
    </xf>
    <xf numFmtId="1" fontId="25" fillId="0" borderId="2" xfId="0" applyNumberFormat="1" applyFont="1" applyFill="1" applyBorder="1" applyAlignment="1">
      <alignment horizontal="center" vertical="center"/>
    </xf>
    <xf numFmtId="0" fontId="25" fillId="0" borderId="2" xfId="0" applyFont="1" applyFill="1" applyBorder="1" applyAlignment="1" applyProtection="1">
      <alignment horizontal="center" vertical="center"/>
      <protection locked="0"/>
    </xf>
    <xf numFmtId="0" fontId="25" fillId="0" borderId="22" xfId="1" applyFont="1" applyFill="1" applyBorder="1" applyAlignment="1">
      <alignment horizontal="center" vertical="center" wrapText="1"/>
    </xf>
    <xf numFmtId="0" fontId="25" fillId="0" borderId="17" xfId="0" applyFont="1" applyFill="1" applyBorder="1" applyAlignment="1">
      <alignment horizontal="center" vertical="center" wrapText="1"/>
    </xf>
  </cellXfs>
  <cellStyles count="5">
    <cellStyle name="Normalny" xfId="0" builtinId="0"/>
    <cellStyle name="Normalny 2" xfId="4"/>
    <cellStyle name="Normalny_Arkusz1" xfId="1"/>
    <cellStyle name="Procentowy" xfId="3" builtinId="5"/>
    <cellStyle name="Walutowy" xfId="2"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J109"/>
  <sheetViews>
    <sheetView tabSelected="1" view="pageLayout" zoomScale="70" zoomScaleNormal="78" zoomScaleSheetLayoutView="70" zoomScalePageLayoutView="70" workbookViewId="0">
      <selection activeCell="A86" sqref="A86:M86"/>
    </sheetView>
  </sheetViews>
  <sheetFormatPr defaultRowHeight="15.75" x14ac:dyDescent="0.2"/>
  <cols>
    <col min="1" max="1" width="5" style="1" customWidth="1"/>
    <col min="2" max="2" width="113.140625" style="11" customWidth="1"/>
    <col min="3" max="3" width="16.5703125" style="26" customWidth="1"/>
    <col min="4" max="4" width="14.28515625" style="26" customWidth="1"/>
    <col min="5" max="5" width="15" style="26" customWidth="1"/>
    <col min="6" max="6" width="8.5703125" style="27" customWidth="1"/>
    <col min="7" max="7" width="11.5703125" style="27" customWidth="1"/>
    <col min="8" max="8" width="13.140625" style="58" customWidth="1"/>
    <col min="9" max="9" width="8" style="27" customWidth="1"/>
    <col min="10" max="10" width="14.28515625" style="28" customWidth="1"/>
    <col min="11" max="11" width="20.7109375" style="27" customWidth="1"/>
    <col min="12" max="12" width="20.140625" style="28" customWidth="1"/>
    <col min="13" max="13" width="18" style="28" customWidth="1"/>
    <col min="14" max="14" width="10.42578125" style="2" hidden="1" customWidth="1"/>
    <col min="15" max="15" width="11.7109375" style="2" hidden="1" customWidth="1"/>
    <col min="16" max="16" width="11.85546875" style="19" bestFit="1" customWidth="1"/>
    <col min="17" max="140" width="9.140625" style="1"/>
    <col min="141" max="16384" width="9.140625" style="2"/>
  </cols>
  <sheetData>
    <row r="1" spans="1:140" s="5" customFormat="1" ht="93.75" customHeight="1" x14ac:dyDescent="0.2">
      <c r="A1" s="167" t="s">
        <v>0</v>
      </c>
      <c r="B1" s="168" t="s">
        <v>1</v>
      </c>
      <c r="C1" s="169" t="s">
        <v>2</v>
      </c>
      <c r="D1" s="169" t="s">
        <v>82</v>
      </c>
      <c r="E1" s="169" t="s">
        <v>120</v>
      </c>
      <c r="F1" s="167" t="s">
        <v>3</v>
      </c>
      <c r="G1" s="170" t="s">
        <v>121</v>
      </c>
      <c r="H1" s="171" t="s">
        <v>4</v>
      </c>
      <c r="I1" s="172" t="s">
        <v>5</v>
      </c>
      <c r="J1" s="173" t="s">
        <v>6</v>
      </c>
      <c r="K1" s="174" t="s">
        <v>7</v>
      </c>
      <c r="L1" s="173" t="s">
        <v>8</v>
      </c>
      <c r="M1" s="173" t="s">
        <v>9</v>
      </c>
      <c r="N1" s="175"/>
      <c r="O1" s="36"/>
      <c r="P1" s="2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10"/>
      <c r="BO1" s="10"/>
      <c r="BP1" s="10"/>
      <c r="BQ1" s="10"/>
      <c r="BR1" s="10"/>
      <c r="BS1" s="10"/>
      <c r="BT1" s="10"/>
      <c r="BU1" s="10"/>
      <c r="BV1" s="10"/>
      <c r="BW1" s="10"/>
      <c r="BX1" s="10"/>
      <c r="BY1" s="10"/>
      <c r="BZ1" s="10"/>
      <c r="CA1" s="10"/>
      <c r="CB1" s="10"/>
      <c r="CC1" s="10"/>
      <c r="CD1" s="10"/>
      <c r="CE1" s="10"/>
      <c r="CF1" s="10"/>
      <c r="CG1" s="10"/>
      <c r="CH1" s="10"/>
      <c r="CI1" s="10"/>
      <c r="CJ1" s="10"/>
      <c r="CK1" s="10"/>
      <c r="CL1" s="10"/>
      <c r="CM1" s="10"/>
      <c r="CN1" s="10"/>
      <c r="CO1" s="10"/>
      <c r="CP1" s="10"/>
      <c r="CQ1" s="10"/>
      <c r="CR1" s="10"/>
      <c r="CS1" s="10"/>
      <c r="CT1" s="10"/>
      <c r="CU1" s="10"/>
      <c r="CV1" s="10"/>
      <c r="CW1" s="10"/>
      <c r="CX1" s="10"/>
      <c r="CY1" s="10"/>
      <c r="CZ1" s="10"/>
      <c r="DA1" s="10"/>
      <c r="DB1" s="10"/>
      <c r="DC1" s="10"/>
      <c r="DD1" s="10"/>
      <c r="DE1" s="10"/>
      <c r="DF1" s="10"/>
      <c r="DG1" s="10"/>
      <c r="DH1" s="10"/>
      <c r="DI1" s="10"/>
      <c r="DJ1" s="10"/>
      <c r="DK1" s="10"/>
      <c r="DL1" s="10"/>
      <c r="DM1" s="10"/>
      <c r="DN1" s="10"/>
      <c r="DO1" s="10"/>
      <c r="DP1" s="10"/>
      <c r="DQ1" s="10"/>
      <c r="DR1" s="10"/>
      <c r="DS1" s="10"/>
      <c r="DT1" s="10"/>
      <c r="DU1" s="10"/>
      <c r="DV1" s="10"/>
      <c r="DW1" s="10"/>
      <c r="DX1" s="10"/>
      <c r="DY1" s="10"/>
      <c r="DZ1" s="10"/>
      <c r="EA1" s="10"/>
      <c r="EB1" s="10"/>
      <c r="EC1" s="10"/>
      <c r="ED1" s="10"/>
      <c r="EE1" s="10"/>
      <c r="EF1" s="10"/>
      <c r="EG1" s="10"/>
      <c r="EH1" s="10"/>
      <c r="EI1" s="10"/>
      <c r="EJ1" s="10"/>
    </row>
    <row r="2" spans="1:140" s="5" customFormat="1" ht="28.5" customHeight="1" x14ac:dyDescent="0.2">
      <c r="A2" s="167">
        <v>1</v>
      </c>
      <c r="B2" s="169">
        <v>2</v>
      </c>
      <c r="C2" s="167">
        <v>3</v>
      </c>
      <c r="D2" s="167">
        <v>4</v>
      </c>
      <c r="E2" s="169">
        <v>5</v>
      </c>
      <c r="F2" s="167">
        <v>6</v>
      </c>
      <c r="G2" s="169">
        <v>7</v>
      </c>
      <c r="H2" s="167">
        <v>8</v>
      </c>
      <c r="I2" s="169">
        <v>9</v>
      </c>
      <c r="J2" s="167">
        <v>10</v>
      </c>
      <c r="K2" s="169">
        <v>11</v>
      </c>
      <c r="L2" s="167">
        <v>12</v>
      </c>
      <c r="M2" s="169">
        <v>13</v>
      </c>
      <c r="N2" s="175"/>
      <c r="O2" s="36"/>
      <c r="P2" s="2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c r="BO2" s="10"/>
      <c r="BP2" s="10"/>
      <c r="BQ2" s="10"/>
      <c r="BR2" s="10"/>
      <c r="BS2" s="10"/>
      <c r="BT2" s="10"/>
      <c r="BU2" s="10"/>
      <c r="BV2" s="10"/>
      <c r="BW2" s="10"/>
      <c r="BX2" s="10"/>
      <c r="BY2" s="10"/>
      <c r="BZ2" s="10"/>
      <c r="CA2" s="10"/>
      <c r="CB2" s="10"/>
      <c r="CC2" s="10"/>
      <c r="CD2" s="10"/>
      <c r="CE2" s="10"/>
      <c r="CF2" s="10"/>
      <c r="CG2" s="10"/>
      <c r="CH2" s="10"/>
      <c r="CI2" s="10"/>
      <c r="CJ2" s="10"/>
      <c r="CK2" s="10"/>
      <c r="CL2" s="10"/>
      <c r="CM2" s="10"/>
      <c r="CN2" s="10"/>
      <c r="CO2" s="10"/>
      <c r="CP2" s="10"/>
      <c r="CQ2" s="10"/>
      <c r="CR2" s="10"/>
      <c r="CS2" s="10"/>
      <c r="CT2" s="10"/>
      <c r="CU2" s="10"/>
      <c r="CV2" s="10"/>
      <c r="CW2" s="10"/>
      <c r="CX2" s="10"/>
      <c r="CY2" s="10"/>
      <c r="CZ2" s="10"/>
      <c r="DA2" s="10"/>
      <c r="DB2" s="10"/>
      <c r="DC2" s="10"/>
      <c r="DD2" s="10"/>
      <c r="DE2" s="10"/>
      <c r="DF2" s="10"/>
      <c r="DG2" s="10"/>
      <c r="DH2" s="10"/>
      <c r="DI2" s="10"/>
      <c r="DJ2" s="10"/>
      <c r="DK2" s="10"/>
      <c r="DL2" s="10"/>
      <c r="DM2" s="10"/>
      <c r="DN2" s="10"/>
      <c r="DO2" s="10"/>
      <c r="DP2" s="10"/>
      <c r="DQ2" s="10"/>
      <c r="DR2" s="10"/>
      <c r="DS2" s="10"/>
      <c r="DT2" s="10"/>
      <c r="DU2" s="10"/>
      <c r="DV2" s="10"/>
      <c r="DW2" s="10"/>
      <c r="DX2" s="10"/>
      <c r="DY2" s="10"/>
      <c r="DZ2" s="10"/>
      <c r="EA2" s="10"/>
      <c r="EB2" s="10"/>
      <c r="EC2" s="10"/>
      <c r="ED2" s="10"/>
      <c r="EE2" s="10"/>
      <c r="EF2" s="10"/>
      <c r="EG2" s="10"/>
      <c r="EH2" s="10"/>
      <c r="EI2" s="10"/>
      <c r="EJ2" s="10"/>
    </row>
    <row r="3" spans="1:140" s="1" customFormat="1" ht="38.25" customHeight="1" x14ac:dyDescent="0.2">
      <c r="A3" s="223" t="s">
        <v>13</v>
      </c>
      <c r="B3" s="223"/>
      <c r="C3" s="223"/>
      <c r="D3" s="223"/>
      <c r="E3" s="223"/>
      <c r="F3" s="223"/>
      <c r="G3" s="223"/>
      <c r="H3" s="223"/>
      <c r="I3" s="223"/>
      <c r="J3" s="223"/>
      <c r="K3" s="223"/>
      <c r="L3" s="223"/>
      <c r="M3" s="223"/>
      <c r="N3" s="62"/>
      <c r="O3" s="37"/>
      <c r="P3" s="19"/>
    </row>
    <row r="4" spans="1:140" s="7" customFormat="1" ht="150" customHeight="1" x14ac:dyDescent="0.2">
      <c r="A4" s="72">
        <v>1</v>
      </c>
      <c r="B4" s="73" t="s">
        <v>75</v>
      </c>
      <c r="C4" s="240" t="s">
        <v>15</v>
      </c>
      <c r="D4" s="102"/>
      <c r="E4" s="245"/>
      <c r="F4" s="74" t="s">
        <v>10</v>
      </c>
      <c r="G4" s="74">
        <v>5</v>
      </c>
      <c r="H4" s="75"/>
      <c r="I4" s="76"/>
      <c r="J4" s="77">
        <f t="shared" ref="J4:J17" si="0">(I4*H4)+H4</f>
        <v>0</v>
      </c>
      <c r="K4" s="78">
        <f>G4*H4</f>
        <v>0</v>
      </c>
      <c r="L4" s="78">
        <f>G4*J4</f>
        <v>0</v>
      </c>
      <c r="M4" s="79"/>
      <c r="N4" s="63"/>
      <c r="O4" s="38"/>
      <c r="P4" s="19"/>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row>
    <row r="5" spans="1:140" s="7" customFormat="1" ht="33" x14ac:dyDescent="0.2">
      <c r="A5" s="72">
        <v>2</v>
      </c>
      <c r="B5" s="80" t="s">
        <v>73</v>
      </c>
      <c r="C5" s="241" t="s">
        <v>83</v>
      </c>
      <c r="D5" s="139"/>
      <c r="E5" s="246"/>
      <c r="F5" s="81" t="s">
        <v>10</v>
      </c>
      <c r="G5" s="82">
        <v>30</v>
      </c>
      <c r="H5" s="75"/>
      <c r="I5" s="76"/>
      <c r="J5" s="77">
        <f t="shared" si="0"/>
        <v>0</v>
      </c>
      <c r="K5" s="78">
        <f t="shared" ref="K5:K17" si="1">G5*H5</f>
        <v>0</v>
      </c>
      <c r="L5" s="78">
        <f t="shared" ref="L5:L17" si="2">G5*J5</f>
        <v>0</v>
      </c>
      <c r="M5" s="79"/>
      <c r="N5" s="63"/>
      <c r="O5" s="38"/>
      <c r="P5" s="19"/>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row>
    <row r="6" spans="1:140" s="6" customFormat="1" ht="16.5" x14ac:dyDescent="0.2">
      <c r="A6" s="72">
        <v>3</v>
      </c>
      <c r="B6" s="83" t="s">
        <v>60</v>
      </c>
      <c r="C6" s="240" t="s">
        <v>66</v>
      </c>
      <c r="D6" s="102"/>
      <c r="E6" s="245"/>
      <c r="F6" s="74" t="s">
        <v>10</v>
      </c>
      <c r="G6" s="74">
        <v>30</v>
      </c>
      <c r="H6" s="75"/>
      <c r="I6" s="76"/>
      <c r="J6" s="77">
        <f t="shared" si="0"/>
        <v>0</v>
      </c>
      <c r="K6" s="78">
        <f t="shared" si="1"/>
        <v>0</v>
      </c>
      <c r="L6" s="78">
        <f t="shared" si="2"/>
        <v>0</v>
      </c>
      <c r="M6" s="79"/>
      <c r="N6" s="64"/>
      <c r="O6" s="39"/>
      <c r="P6" s="19"/>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row>
    <row r="7" spans="1:140" s="8" customFormat="1" ht="33" x14ac:dyDescent="0.2">
      <c r="A7" s="72">
        <v>4</v>
      </c>
      <c r="B7" s="84" t="s">
        <v>84</v>
      </c>
      <c r="C7" s="242" t="s">
        <v>69</v>
      </c>
      <c r="D7" s="102"/>
      <c r="E7" s="245"/>
      <c r="F7" s="74" t="s">
        <v>10</v>
      </c>
      <c r="G7" s="74">
        <v>50</v>
      </c>
      <c r="H7" s="75"/>
      <c r="I7" s="76"/>
      <c r="J7" s="77">
        <f t="shared" si="0"/>
        <v>0</v>
      </c>
      <c r="K7" s="78">
        <f t="shared" si="1"/>
        <v>0</v>
      </c>
      <c r="L7" s="78">
        <f t="shared" si="2"/>
        <v>0</v>
      </c>
      <c r="M7" s="79"/>
      <c r="N7" s="67"/>
      <c r="O7" s="40"/>
      <c r="P7" s="19"/>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row>
    <row r="8" spans="1:140" s="8" customFormat="1" ht="49.5" x14ac:dyDescent="0.2">
      <c r="A8" s="72">
        <v>5</v>
      </c>
      <c r="B8" s="83" t="s">
        <v>61</v>
      </c>
      <c r="C8" s="240" t="s">
        <v>69</v>
      </c>
      <c r="D8" s="102"/>
      <c r="E8" s="245"/>
      <c r="F8" s="74" t="s">
        <v>10</v>
      </c>
      <c r="G8" s="74">
        <v>100</v>
      </c>
      <c r="H8" s="75"/>
      <c r="I8" s="76"/>
      <c r="J8" s="77">
        <f t="shared" si="0"/>
        <v>0</v>
      </c>
      <c r="K8" s="78">
        <f t="shared" si="1"/>
        <v>0</v>
      </c>
      <c r="L8" s="78">
        <f t="shared" si="2"/>
        <v>0</v>
      </c>
      <c r="M8" s="79"/>
      <c r="N8" s="67"/>
      <c r="O8" s="40"/>
      <c r="P8" s="19"/>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row>
    <row r="9" spans="1:140" s="8" customFormat="1" ht="33" x14ac:dyDescent="0.2">
      <c r="A9" s="72">
        <v>6</v>
      </c>
      <c r="B9" s="85" t="s">
        <v>62</v>
      </c>
      <c r="C9" s="240" t="s">
        <v>12</v>
      </c>
      <c r="D9" s="102"/>
      <c r="E9" s="247"/>
      <c r="F9" s="72" t="s">
        <v>10</v>
      </c>
      <c r="G9" s="86">
        <v>200</v>
      </c>
      <c r="H9" s="75"/>
      <c r="I9" s="76"/>
      <c r="J9" s="77">
        <f t="shared" si="0"/>
        <v>0</v>
      </c>
      <c r="K9" s="78">
        <f t="shared" si="1"/>
        <v>0</v>
      </c>
      <c r="L9" s="78">
        <f t="shared" si="2"/>
        <v>0</v>
      </c>
      <c r="M9" s="79"/>
      <c r="N9" s="66"/>
      <c r="O9" s="41"/>
      <c r="P9" s="19"/>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row>
    <row r="10" spans="1:140" s="8" customFormat="1" ht="33" x14ac:dyDescent="0.2">
      <c r="A10" s="72">
        <v>7</v>
      </c>
      <c r="B10" s="87" t="s">
        <v>74</v>
      </c>
      <c r="C10" s="243" t="s">
        <v>67</v>
      </c>
      <c r="D10" s="130"/>
      <c r="E10" s="248"/>
      <c r="F10" s="65" t="s">
        <v>10</v>
      </c>
      <c r="G10" s="88">
        <v>30</v>
      </c>
      <c r="H10" s="75"/>
      <c r="I10" s="76"/>
      <c r="J10" s="77">
        <f t="shared" si="0"/>
        <v>0</v>
      </c>
      <c r="K10" s="78">
        <f t="shared" si="1"/>
        <v>0</v>
      </c>
      <c r="L10" s="78">
        <f t="shared" si="2"/>
        <v>0</v>
      </c>
      <c r="M10" s="79"/>
      <c r="N10" s="66"/>
      <c r="O10" s="42"/>
      <c r="P10" s="19"/>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row>
    <row r="11" spans="1:140" s="8" customFormat="1" ht="66" x14ac:dyDescent="0.2">
      <c r="A11" s="72">
        <v>8</v>
      </c>
      <c r="B11" s="89" t="s">
        <v>63</v>
      </c>
      <c r="C11" s="240" t="s">
        <v>70</v>
      </c>
      <c r="D11" s="102"/>
      <c r="E11" s="249"/>
      <c r="F11" s="90" t="s">
        <v>10</v>
      </c>
      <c r="G11" s="90">
        <v>40</v>
      </c>
      <c r="H11" s="91"/>
      <c r="I11" s="76"/>
      <c r="J11" s="77">
        <f t="shared" si="0"/>
        <v>0</v>
      </c>
      <c r="K11" s="78">
        <f t="shared" si="1"/>
        <v>0</v>
      </c>
      <c r="L11" s="78">
        <f t="shared" si="2"/>
        <v>0</v>
      </c>
      <c r="M11" s="92"/>
      <c r="N11" s="67"/>
      <c r="O11" s="43"/>
      <c r="P11" s="19"/>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row>
    <row r="12" spans="1:140" ht="18" x14ac:dyDescent="0.2">
      <c r="A12" s="72">
        <v>9</v>
      </c>
      <c r="B12" s="83" t="s">
        <v>59</v>
      </c>
      <c r="C12" s="240"/>
      <c r="D12" s="102"/>
      <c r="E12" s="245"/>
      <c r="F12" s="74" t="s">
        <v>10</v>
      </c>
      <c r="G12" s="74">
        <v>10</v>
      </c>
      <c r="H12" s="75"/>
      <c r="I12" s="76"/>
      <c r="J12" s="77">
        <f t="shared" si="0"/>
        <v>0</v>
      </c>
      <c r="K12" s="78">
        <f t="shared" si="1"/>
        <v>0</v>
      </c>
      <c r="L12" s="78">
        <f t="shared" si="2"/>
        <v>0</v>
      </c>
      <c r="M12" s="62"/>
      <c r="N12" s="69"/>
      <c r="O12" s="44"/>
    </row>
    <row r="13" spans="1:140" s="6" customFormat="1" ht="16.5" x14ac:dyDescent="0.2">
      <c r="A13" s="72">
        <v>10</v>
      </c>
      <c r="B13" s="83" t="s">
        <v>64</v>
      </c>
      <c r="C13" s="240"/>
      <c r="D13" s="102"/>
      <c r="E13" s="245"/>
      <c r="F13" s="74" t="s">
        <v>10</v>
      </c>
      <c r="G13" s="74">
        <v>10</v>
      </c>
      <c r="H13" s="75"/>
      <c r="I13" s="76"/>
      <c r="J13" s="77">
        <f t="shared" si="0"/>
        <v>0</v>
      </c>
      <c r="K13" s="78">
        <f t="shared" si="1"/>
        <v>0</v>
      </c>
      <c r="L13" s="78">
        <f t="shared" si="2"/>
        <v>0</v>
      </c>
      <c r="M13" s="79"/>
      <c r="N13" s="64"/>
      <c r="O13" s="39"/>
      <c r="P13" s="19"/>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row>
    <row r="14" spans="1:140" s="6" customFormat="1" ht="16.5" x14ac:dyDescent="0.2">
      <c r="A14" s="72">
        <v>11</v>
      </c>
      <c r="B14" s="93" t="s">
        <v>85</v>
      </c>
      <c r="C14" s="94" t="s">
        <v>86</v>
      </c>
      <c r="D14" s="139"/>
      <c r="E14" s="245"/>
      <c r="F14" s="74" t="s">
        <v>10</v>
      </c>
      <c r="G14" s="95">
        <v>20</v>
      </c>
      <c r="H14" s="96"/>
      <c r="I14" s="76"/>
      <c r="J14" s="77">
        <f t="shared" si="0"/>
        <v>0</v>
      </c>
      <c r="K14" s="78">
        <f t="shared" ref="K14:K15" si="3">G14*H14</f>
        <v>0</v>
      </c>
      <c r="L14" s="78">
        <f t="shared" ref="L14:L15" si="4">G14*J14</f>
        <v>0</v>
      </c>
      <c r="M14" s="79"/>
      <c r="N14" s="64"/>
      <c r="O14" s="39"/>
      <c r="P14" s="19"/>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row>
    <row r="15" spans="1:140" s="6" customFormat="1" ht="16.5" x14ac:dyDescent="0.2">
      <c r="A15" s="72">
        <v>12</v>
      </c>
      <c r="B15" s="83" t="s">
        <v>11</v>
      </c>
      <c r="C15" s="240" t="s">
        <v>14</v>
      </c>
      <c r="D15" s="102"/>
      <c r="E15" s="247"/>
      <c r="F15" s="72" t="s">
        <v>10</v>
      </c>
      <c r="G15" s="95">
        <v>900</v>
      </c>
      <c r="H15" s="96"/>
      <c r="I15" s="76"/>
      <c r="J15" s="77">
        <f t="shared" si="0"/>
        <v>0</v>
      </c>
      <c r="K15" s="78">
        <f t="shared" si="3"/>
        <v>0</v>
      </c>
      <c r="L15" s="78">
        <f t="shared" si="4"/>
        <v>0</v>
      </c>
      <c r="M15" s="79"/>
      <c r="N15" s="64"/>
      <c r="O15" s="39"/>
      <c r="P15" s="19"/>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row>
    <row r="16" spans="1:140" s="9" customFormat="1" ht="33" x14ac:dyDescent="0.2">
      <c r="A16" s="97">
        <v>13</v>
      </c>
      <c r="B16" s="85" t="s">
        <v>65</v>
      </c>
      <c r="C16" s="244" t="s">
        <v>19</v>
      </c>
      <c r="D16" s="102"/>
      <c r="E16" s="250"/>
      <c r="F16" s="98" t="s">
        <v>10</v>
      </c>
      <c r="G16" s="99">
        <v>60</v>
      </c>
      <c r="H16" s="96"/>
      <c r="I16" s="76"/>
      <c r="J16" s="77">
        <f t="shared" si="0"/>
        <v>0</v>
      </c>
      <c r="K16" s="78">
        <f t="shared" si="1"/>
        <v>0</v>
      </c>
      <c r="L16" s="78">
        <f t="shared" si="2"/>
        <v>0</v>
      </c>
      <c r="M16" s="79"/>
      <c r="N16" s="100"/>
      <c r="O16" s="45"/>
      <c r="P16" s="21"/>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row>
    <row r="17" spans="1:140" s="4" customFormat="1" ht="33" x14ac:dyDescent="0.2">
      <c r="A17" s="72">
        <v>14</v>
      </c>
      <c r="B17" s="101" t="s">
        <v>87</v>
      </c>
      <c r="C17" s="112"/>
      <c r="D17" s="102"/>
      <c r="E17" s="194"/>
      <c r="F17" s="103" t="s">
        <v>10</v>
      </c>
      <c r="G17" s="86">
        <v>10</v>
      </c>
      <c r="H17" s="78"/>
      <c r="I17" s="76"/>
      <c r="J17" s="77">
        <f t="shared" si="0"/>
        <v>0</v>
      </c>
      <c r="K17" s="78">
        <f t="shared" si="1"/>
        <v>0</v>
      </c>
      <c r="L17" s="78">
        <f t="shared" si="2"/>
        <v>0</v>
      </c>
      <c r="M17" s="79"/>
      <c r="N17" s="104"/>
      <c r="O17" s="46"/>
      <c r="P17" s="21"/>
    </row>
    <row r="18" spans="1:140" ht="26.25" customHeight="1" x14ac:dyDescent="0.2">
      <c r="A18" s="231" t="s">
        <v>29</v>
      </c>
      <c r="B18" s="231"/>
      <c r="C18" s="105"/>
      <c r="D18" s="102"/>
      <c r="E18" s="251"/>
      <c r="F18" s="106"/>
      <c r="G18" s="107"/>
      <c r="H18" s="126"/>
      <c r="I18" s="107"/>
      <c r="J18" s="107"/>
      <c r="K18" s="166">
        <f>SUM(K4:K17)</f>
        <v>0</v>
      </c>
      <c r="L18" s="166">
        <f>SUM(L4:L17)</f>
        <v>0</v>
      </c>
      <c r="M18" s="109"/>
      <c r="N18" s="68" t="e">
        <f>SUM(#REF!)</f>
        <v>#REF!</v>
      </c>
      <c r="O18" s="47"/>
    </row>
    <row r="19" spans="1:140" s="1" customFormat="1" ht="36.75" customHeight="1" x14ac:dyDescent="0.2">
      <c r="A19" s="223" t="s">
        <v>20</v>
      </c>
      <c r="B19" s="223"/>
      <c r="C19" s="223"/>
      <c r="D19" s="223"/>
      <c r="E19" s="223"/>
      <c r="F19" s="223"/>
      <c r="G19" s="223"/>
      <c r="H19" s="223"/>
      <c r="I19" s="223"/>
      <c r="J19" s="223"/>
      <c r="K19" s="223"/>
      <c r="L19" s="223"/>
      <c r="M19" s="223"/>
      <c r="N19" s="62"/>
      <c r="O19" s="48"/>
      <c r="P19" s="19"/>
    </row>
    <row r="20" spans="1:140" s="1" customFormat="1" ht="198" x14ac:dyDescent="0.2">
      <c r="A20" s="72">
        <v>1</v>
      </c>
      <c r="B20" s="101" t="s">
        <v>68</v>
      </c>
      <c r="C20" s="102" t="s">
        <v>16</v>
      </c>
      <c r="D20" s="102"/>
      <c r="E20" s="74"/>
      <c r="F20" s="74" t="s">
        <v>10</v>
      </c>
      <c r="G20" s="74">
        <v>120</v>
      </c>
      <c r="H20" s="75"/>
      <c r="I20" s="76"/>
      <c r="J20" s="77">
        <f>(I20*H20)+H20</f>
        <v>0</v>
      </c>
      <c r="K20" s="78">
        <f>G20*H20</f>
        <v>0</v>
      </c>
      <c r="L20" s="78">
        <f>G20*J20</f>
        <v>0</v>
      </c>
      <c r="M20" s="110"/>
      <c r="N20" s="62"/>
      <c r="O20" s="48"/>
      <c r="P20" s="19"/>
    </row>
    <row r="21" spans="1:140" s="1" customFormat="1" ht="18" x14ac:dyDescent="0.2">
      <c r="A21" s="72">
        <v>2</v>
      </c>
      <c r="B21" s="101" t="s">
        <v>17</v>
      </c>
      <c r="C21" s="102" t="s">
        <v>18</v>
      </c>
      <c r="D21" s="102"/>
      <c r="E21" s="74"/>
      <c r="F21" s="74" t="s">
        <v>10</v>
      </c>
      <c r="G21" s="74">
        <v>150</v>
      </c>
      <c r="H21" s="75"/>
      <c r="I21" s="111"/>
      <c r="J21" s="77">
        <f>(I21*H21)+H21</f>
        <v>0</v>
      </c>
      <c r="K21" s="78">
        <f t="shared" ref="K21" si="5">G21*H21</f>
        <v>0</v>
      </c>
      <c r="L21" s="78">
        <f t="shared" ref="L21" si="6">G21*J21</f>
        <v>0</v>
      </c>
      <c r="M21" s="79"/>
      <c r="N21" s="62"/>
      <c r="O21" s="48"/>
      <c r="P21" s="19"/>
    </row>
    <row r="22" spans="1:140" ht="33.75" customHeight="1" x14ac:dyDescent="0.2">
      <c r="A22" s="227" t="s">
        <v>29</v>
      </c>
      <c r="B22" s="227"/>
      <c r="C22" s="102"/>
      <c r="D22" s="112"/>
      <c r="E22" s="112"/>
      <c r="F22" s="106"/>
      <c r="G22" s="107"/>
      <c r="H22" s="126"/>
      <c r="I22" s="107"/>
      <c r="J22" s="107"/>
      <c r="K22" s="166">
        <f>SUM(K20:K21)</f>
        <v>0</v>
      </c>
      <c r="L22" s="166">
        <f>SUM(L20:L21)</f>
        <v>0</v>
      </c>
      <c r="M22" s="79"/>
      <c r="N22" s="68" t="e">
        <f>SUM(#REF!)</f>
        <v>#REF!</v>
      </c>
      <c r="O22" s="47"/>
    </row>
    <row r="23" spans="1:140" s="1" customFormat="1" ht="36" customHeight="1" x14ac:dyDescent="0.2">
      <c r="A23" s="224" t="s">
        <v>53</v>
      </c>
      <c r="B23" s="225"/>
      <c r="C23" s="225"/>
      <c r="D23" s="225"/>
      <c r="E23" s="225"/>
      <c r="F23" s="225"/>
      <c r="G23" s="225"/>
      <c r="H23" s="225"/>
      <c r="I23" s="225"/>
      <c r="J23" s="225"/>
      <c r="K23" s="225"/>
      <c r="L23" s="225"/>
      <c r="M23" s="226"/>
      <c r="N23" s="70"/>
      <c r="O23" s="49"/>
      <c r="P23" s="19"/>
    </row>
    <row r="24" spans="1:140" s="4" customFormat="1" ht="49.5" x14ac:dyDescent="0.2">
      <c r="A24" s="113">
        <v>1</v>
      </c>
      <c r="B24" s="114" t="s">
        <v>22</v>
      </c>
      <c r="C24" s="115" t="s">
        <v>23</v>
      </c>
      <c r="D24" s="115"/>
      <c r="E24" s="113"/>
      <c r="F24" s="113" t="s">
        <v>10</v>
      </c>
      <c r="G24" s="116">
        <v>100</v>
      </c>
      <c r="H24" s="75"/>
      <c r="I24" s="76"/>
      <c r="J24" s="77">
        <f>(I24*H24)+H24</f>
        <v>0</v>
      </c>
      <c r="K24" s="78">
        <f>G24*H24</f>
        <v>0</v>
      </c>
      <c r="L24" s="78">
        <f>G24*J24</f>
        <v>0</v>
      </c>
      <c r="M24" s="79"/>
      <c r="N24" s="71"/>
      <c r="O24" s="50"/>
      <c r="P24" s="21"/>
    </row>
    <row r="25" spans="1:140" s="1" customFormat="1" ht="49.5" x14ac:dyDescent="0.2">
      <c r="A25" s="113">
        <v>2</v>
      </c>
      <c r="B25" s="114" t="s">
        <v>24</v>
      </c>
      <c r="C25" s="115" t="s">
        <v>25</v>
      </c>
      <c r="D25" s="115"/>
      <c r="E25" s="113"/>
      <c r="F25" s="113" t="s">
        <v>10</v>
      </c>
      <c r="G25" s="116">
        <v>10</v>
      </c>
      <c r="H25" s="117"/>
      <c r="I25" s="76"/>
      <c r="J25" s="77">
        <f>(I25*H25)+H25</f>
        <v>0</v>
      </c>
      <c r="K25" s="78">
        <f t="shared" ref="K25:K28" si="7">G25*H25</f>
        <v>0</v>
      </c>
      <c r="L25" s="78">
        <f t="shared" ref="L25:L28" si="8">G25*J25</f>
        <v>0</v>
      </c>
      <c r="M25" s="79"/>
      <c r="N25" s="62"/>
      <c r="O25" s="51"/>
      <c r="P25" s="19"/>
    </row>
    <row r="26" spans="1:140" s="6" customFormat="1" ht="99" x14ac:dyDescent="0.2">
      <c r="A26" s="113">
        <v>3</v>
      </c>
      <c r="B26" s="114" t="s">
        <v>72</v>
      </c>
      <c r="C26" s="115" t="s">
        <v>56</v>
      </c>
      <c r="D26" s="115"/>
      <c r="E26" s="113"/>
      <c r="F26" s="113" t="s">
        <v>10</v>
      </c>
      <c r="G26" s="116">
        <v>3</v>
      </c>
      <c r="H26" s="118"/>
      <c r="I26" s="76"/>
      <c r="J26" s="77">
        <f>(I26*H26)+H26</f>
        <v>0</v>
      </c>
      <c r="K26" s="78">
        <f t="shared" si="7"/>
        <v>0</v>
      </c>
      <c r="L26" s="78">
        <f t="shared" si="8"/>
        <v>0</v>
      </c>
      <c r="M26" s="79"/>
      <c r="N26" s="119"/>
      <c r="O26" s="52"/>
      <c r="P26" s="19"/>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row>
    <row r="27" spans="1:140" ht="66" x14ac:dyDescent="0.2">
      <c r="A27" s="113">
        <v>4</v>
      </c>
      <c r="B27" s="114" t="s">
        <v>26</v>
      </c>
      <c r="C27" s="115" t="s">
        <v>27</v>
      </c>
      <c r="D27" s="115"/>
      <c r="E27" s="113"/>
      <c r="F27" s="113" t="s">
        <v>10</v>
      </c>
      <c r="G27" s="116">
        <v>10</v>
      </c>
      <c r="H27" s="117"/>
      <c r="I27" s="76"/>
      <c r="J27" s="77">
        <f>(I27*H27)+H27</f>
        <v>0</v>
      </c>
      <c r="K27" s="78">
        <f t="shared" si="7"/>
        <v>0</v>
      </c>
      <c r="L27" s="78">
        <f t="shared" si="8"/>
        <v>0</v>
      </c>
      <c r="M27" s="79"/>
      <c r="N27" s="69"/>
      <c r="O27" s="53"/>
    </row>
    <row r="28" spans="1:140" ht="33" x14ac:dyDescent="0.2">
      <c r="A28" s="113">
        <v>5</v>
      </c>
      <c r="B28" s="120" t="s">
        <v>117</v>
      </c>
      <c r="C28" s="102" t="s">
        <v>28</v>
      </c>
      <c r="D28" s="102"/>
      <c r="E28" s="103"/>
      <c r="F28" s="103" t="s">
        <v>10</v>
      </c>
      <c r="G28" s="86">
        <v>170</v>
      </c>
      <c r="H28" s="117"/>
      <c r="I28" s="76"/>
      <c r="J28" s="77">
        <f>(I28*H28)+H28</f>
        <v>0</v>
      </c>
      <c r="K28" s="78">
        <f t="shared" si="7"/>
        <v>0</v>
      </c>
      <c r="L28" s="78">
        <f t="shared" si="8"/>
        <v>0</v>
      </c>
      <c r="M28" s="79"/>
      <c r="N28" s="69"/>
      <c r="O28" s="54"/>
    </row>
    <row r="29" spans="1:140" s="1" customFormat="1" ht="30" customHeight="1" x14ac:dyDescent="0.2">
      <c r="A29" s="227" t="s">
        <v>29</v>
      </c>
      <c r="B29" s="227"/>
      <c r="C29" s="102"/>
      <c r="D29" s="112"/>
      <c r="E29" s="112"/>
      <c r="F29" s="106"/>
      <c r="G29" s="107"/>
      <c r="H29" s="126"/>
      <c r="I29" s="107"/>
      <c r="J29" s="107"/>
      <c r="K29" s="108">
        <f>SUM(K24:K28)</f>
        <v>0</v>
      </c>
      <c r="L29" s="108">
        <f>SUM(L24:L28)</f>
        <v>0</v>
      </c>
      <c r="M29" s="79"/>
      <c r="N29" s="70"/>
      <c r="O29" s="55"/>
      <c r="P29" s="19"/>
    </row>
    <row r="30" spans="1:140" s="1" customFormat="1" ht="36" customHeight="1" x14ac:dyDescent="0.2">
      <c r="A30" s="224" t="s">
        <v>54</v>
      </c>
      <c r="B30" s="225"/>
      <c r="C30" s="225"/>
      <c r="D30" s="225"/>
      <c r="E30" s="225"/>
      <c r="F30" s="225"/>
      <c r="G30" s="225"/>
      <c r="H30" s="225"/>
      <c r="I30" s="225"/>
      <c r="J30" s="225"/>
      <c r="K30" s="225"/>
      <c r="L30" s="225"/>
      <c r="M30" s="226"/>
      <c r="N30" s="62"/>
      <c r="O30" s="47"/>
      <c r="P30" s="19"/>
    </row>
    <row r="31" spans="1:140" ht="66" x14ac:dyDescent="0.2">
      <c r="A31" s="113">
        <v>1</v>
      </c>
      <c r="B31" s="120" t="s">
        <v>31</v>
      </c>
      <c r="C31" s="102" t="s">
        <v>32</v>
      </c>
      <c r="D31" s="102"/>
      <c r="E31" s="103"/>
      <c r="F31" s="103" t="s">
        <v>10</v>
      </c>
      <c r="G31" s="86">
        <v>50</v>
      </c>
      <c r="H31" s="121"/>
      <c r="I31" s="122"/>
      <c r="J31" s="77">
        <f>(I31*H31)+H31</f>
        <v>0</v>
      </c>
      <c r="K31" s="123">
        <f>G31*H31</f>
        <v>0</v>
      </c>
      <c r="L31" s="123">
        <f>G31*J31</f>
        <v>0</v>
      </c>
      <c r="M31" s="79"/>
      <c r="N31" s="69"/>
      <c r="O31" s="54"/>
    </row>
    <row r="32" spans="1:140" ht="49.5" x14ac:dyDescent="0.2">
      <c r="A32" s="113">
        <v>2</v>
      </c>
      <c r="B32" s="120" t="s">
        <v>33</v>
      </c>
      <c r="C32" s="102" t="s">
        <v>34</v>
      </c>
      <c r="D32" s="102"/>
      <c r="E32" s="103"/>
      <c r="F32" s="103" t="s">
        <v>10</v>
      </c>
      <c r="G32" s="86">
        <v>5</v>
      </c>
      <c r="H32" s="124"/>
      <c r="I32" s="122"/>
      <c r="J32" s="125">
        <f t="shared" ref="J32:J38" si="9">H32*1.08</f>
        <v>0</v>
      </c>
      <c r="K32" s="123">
        <f t="shared" ref="K32:K38" si="10">G32*H32</f>
        <v>0</v>
      </c>
      <c r="L32" s="123">
        <f t="shared" ref="L32:L38" si="11">G32*J32</f>
        <v>0</v>
      </c>
      <c r="M32" s="79"/>
      <c r="N32" s="70"/>
      <c r="O32" s="55"/>
    </row>
    <row r="33" spans="1:140" s="3" customFormat="1" ht="16.5" x14ac:dyDescent="0.2">
      <c r="A33" s="113">
        <v>3</v>
      </c>
      <c r="B33" s="120" t="s">
        <v>35</v>
      </c>
      <c r="C33" s="102"/>
      <c r="D33" s="102"/>
      <c r="E33" s="103"/>
      <c r="F33" s="103" t="s">
        <v>36</v>
      </c>
      <c r="G33" s="86">
        <v>50</v>
      </c>
      <c r="H33" s="124"/>
      <c r="I33" s="122"/>
      <c r="J33" s="125">
        <f t="shared" si="9"/>
        <v>0</v>
      </c>
      <c r="K33" s="123">
        <f t="shared" si="10"/>
        <v>0</v>
      </c>
      <c r="L33" s="123">
        <f t="shared" si="11"/>
        <v>0</v>
      </c>
      <c r="M33" s="79"/>
      <c r="N33" s="69"/>
      <c r="O33" s="54"/>
      <c r="P33" s="22"/>
    </row>
    <row r="34" spans="1:140" ht="33" x14ac:dyDescent="0.2">
      <c r="A34" s="113">
        <v>4</v>
      </c>
      <c r="B34" s="120" t="s">
        <v>37</v>
      </c>
      <c r="C34" s="102" t="s">
        <v>38</v>
      </c>
      <c r="D34" s="102"/>
      <c r="E34" s="103"/>
      <c r="F34" s="103" t="s">
        <v>36</v>
      </c>
      <c r="G34" s="86">
        <v>25</v>
      </c>
      <c r="H34" s="124"/>
      <c r="I34" s="122"/>
      <c r="J34" s="125">
        <f t="shared" si="9"/>
        <v>0</v>
      </c>
      <c r="K34" s="123">
        <f t="shared" si="10"/>
        <v>0</v>
      </c>
      <c r="L34" s="123">
        <f t="shared" si="11"/>
        <v>0</v>
      </c>
      <c r="M34" s="79"/>
      <c r="N34" s="69"/>
      <c r="O34" s="54"/>
    </row>
    <row r="35" spans="1:140" ht="49.5" x14ac:dyDescent="0.2">
      <c r="A35" s="113">
        <v>5</v>
      </c>
      <c r="B35" s="120" t="s">
        <v>88</v>
      </c>
      <c r="C35" s="102" t="s">
        <v>89</v>
      </c>
      <c r="D35" s="102"/>
      <c r="E35" s="103"/>
      <c r="F35" s="103" t="s">
        <v>36</v>
      </c>
      <c r="G35" s="86">
        <v>3</v>
      </c>
      <c r="H35" s="124"/>
      <c r="I35" s="122"/>
      <c r="J35" s="125">
        <f t="shared" ref="J35:J36" si="12">H35*1.08</f>
        <v>0</v>
      </c>
      <c r="K35" s="123">
        <f t="shared" ref="K35:K36" si="13">G35*H35</f>
        <v>0</v>
      </c>
      <c r="L35" s="123">
        <f t="shared" ref="L35:L36" si="14">G35*J35</f>
        <v>0</v>
      </c>
      <c r="M35" s="79"/>
      <c r="N35" s="69"/>
      <c r="O35" s="54"/>
    </row>
    <row r="36" spans="1:140" ht="66" x14ac:dyDescent="0.2">
      <c r="A36" s="113">
        <v>6</v>
      </c>
      <c r="B36" s="120" t="s">
        <v>90</v>
      </c>
      <c r="C36" s="102" t="s">
        <v>91</v>
      </c>
      <c r="D36" s="102"/>
      <c r="E36" s="103"/>
      <c r="F36" s="103" t="s">
        <v>36</v>
      </c>
      <c r="G36" s="86">
        <v>5</v>
      </c>
      <c r="H36" s="124"/>
      <c r="I36" s="122"/>
      <c r="J36" s="125">
        <f t="shared" si="12"/>
        <v>0</v>
      </c>
      <c r="K36" s="123">
        <f t="shared" si="13"/>
        <v>0</v>
      </c>
      <c r="L36" s="123">
        <f t="shared" si="14"/>
        <v>0</v>
      </c>
      <c r="M36" s="79"/>
      <c r="N36" s="69"/>
      <c r="O36" s="54"/>
    </row>
    <row r="37" spans="1:140" ht="33" x14ac:dyDescent="0.2">
      <c r="A37" s="113">
        <v>7</v>
      </c>
      <c r="B37" s="120" t="s">
        <v>39</v>
      </c>
      <c r="C37" s="102" t="s">
        <v>40</v>
      </c>
      <c r="D37" s="102"/>
      <c r="E37" s="103"/>
      <c r="F37" s="103" t="s">
        <v>36</v>
      </c>
      <c r="G37" s="86">
        <v>5</v>
      </c>
      <c r="H37" s="124"/>
      <c r="I37" s="122"/>
      <c r="J37" s="125">
        <f t="shared" si="9"/>
        <v>0</v>
      </c>
      <c r="K37" s="123">
        <f t="shared" si="10"/>
        <v>0</v>
      </c>
      <c r="L37" s="123">
        <f t="shared" si="11"/>
        <v>0</v>
      </c>
      <c r="M37" s="79"/>
      <c r="N37" s="71"/>
      <c r="O37" s="56"/>
    </row>
    <row r="38" spans="1:140" s="1" customFormat="1" ht="33" x14ac:dyDescent="0.2">
      <c r="A38" s="113">
        <v>8</v>
      </c>
      <c r="B38" s="120" t="s">
        <v>41</v>
      </c>
      <c r="C38" s="102" t="s">
        <v>42</v>
      </c>
      <c r="D38" s="102"/>
      <c r="E38" s="103"/>
      <c r="F38" s="103" t="s">
        <v>36</v>
      </c>
      <c r="G38" s="86">
        <v>5</v>
      </c>
      <c r="H38" s="124"/>
      <c r="I38" s="122"/>
      <c r="J38" s="125">
        <f t="shared" si="9"/>
        <v>0</v>
      </c>
      <c r="K38" s="123">
        <f t="shared" si="10"/>
        <v>0</v>
      </c>
      <c r="L38" s="123">
        <f t="shared" si="11"/>
        <v>0</v>
      </c>
      <c r="M38" s="79"/>
      <c r="N38" s="62"/>
      <c r="O38" s="47"/>
      <c r="P38" s="19"/>
    </row>
    <row r="39" spans="1:140" ht="43.5" customHeight="1" x14ac:dyDescent="0.2">
      <c r="A39" s="227" t="s">
        <v>29</v>
      </c>
      <c r="B39" s="227"/>
      <c r="C39" s="102"/>
      <c r="D39" s="112"/>
      <c r="E39" s="112"/>
      <c r="F39" s="228"/>
      <c r="G39" s="229"/>
      <c r="H39" s="229"/>
      <c r="I39" s="229"/>
      <c r="J39" s="230"/>
      <c r="K39" s="123">
        <f>SUM(K31:K38)</f>
        <v>0</v>
      </c>
      <c r="L39" s="123">
        <f>SUM(L31:L38)</f>
        <v>0</v>
      </c>
      <c r="M39" s="79"/>
      <c r="N39" s="62"/>
      <c r="O39" s="47"/>
    </row>
    <row r="40" spans="1:140" ht="36.75" customHeight="1" x14ac:dyDescent="0.2">
      <c r="A40" s="233" t="s">
        <v>55</v>
      </c>
      <c r="B40" s="234"/>
      <c r="C40" s="234"/>
      <c r="D40" s="234"/>
      <c r="E40" s="234"/>
      <c r="F40" s="234"/>
      <c r="G40" s="234"/>
      <c r="H40" s="234"/>
      <c r="I40" s="234"/>
      <c r="J40" s="234"/>
      <c r="K40" s="234"/>
      <c r="L40" s="234"/>
      <c r="M40" s="235"/>
      <c r="N40" s="69"/>
      <c r="O40" s="54"/>
    </row>
    <row r="41" spans="1:140" s="6" customFormat="1" ht="16.5" x14ac:dyDescent="0.2">
      <c r="A41" s="113">
        <v>1</v>
      </c>
      <c r="B41" s="127" t="s">
        <v>44</v>
      </c>
      <c r="C41" s="102" t="s">
        <v>45</v>
      </c>
      <c r="D41" s="102"/>
      <c r="E41" s="103"/>
      <c r="F41" s="103" t="s">
        <v>10</v>
      </c>
      <c r="G41" s="86">
        <v>5</v>
      </c>
      <c r="H41" s="121"/>
      <c r="I41" s="122"/>
      <c r="J41" s="77">
        <f>(I41*H41)+H41</f>
        <v>0</v>
      </c>
      <c r="K41" s="123">
        <f>G41*H41</f>
        <v>0</v>
      </c>
      <c r="L41" s="123">
        <f>G41*J41</f>
        <v>0</v>
      </c>
      <c r="M41" s="79"/>
      <c r="N41" s="64"/>
      <c r="O41" s="39"/>
      <c r="P41" s="19"/>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row>
    <row r="42" spans="1:140" ht="66" x14ac:dyDescent="0.2">
      <c r="A42" s="113">
        <v>2</v>
      </c>
      <c r="B42" s="128" t="s">
        <v>46</v>
      </c>
      <c r="C42" s="102" t="s">
        <v>47</v>
      </c>
      <c r="D42" s="102"/>
      <c r="E42" s="103"/>
      <c r="F42" s="103" t="s">
        <v>48</v>
      </c>
      <c r="G42" s="86">
        <v>15</v>
      </c>
      <c r="H42" s="124"/>
      <c r="I42" s="122"/>
      <c r="J42" s="77">
        <f t="shared" ref="J42:J44" si="15">(I42*H42)+H42</f>
        <v>0</v>
      </c>
      <c r="K42" s="123">
        <f t="shared" ref="K42:K44" si="16">G42*H42</f>
        <v>0</v>
      </c>
      <c r="L42" s="123">
        <f t="shared" ref="L42:L44" si="17">G42*J42</f>
        <v>0</v>
      </c>
      <c r="M42" s="110"/>
      <c r="N42" s="69"/>
      <c r="O42" s="54"/>
    </row>
    <row r="43" spans="1:140" ht="49.5" x14ac:dyDescent="0.2">
      <c r="A43" s="113">
        <v>3</v>
      </c>
      <c r="B43" s="128" t="s">
        <v>49</v>
      </c>
      <c r="C43" s="102" t="s">
        <v>50</v>
      </c>
      <c r="D43" s="102"/>
      <c r="E43" s="103"/>
      <c r="F43" s="103" t="s">
        <v>10</v>
      </c>
      <c r="G43" s="86">
        <v>10</v>
      </c>
      <c r="H43" s="124"/>
      <c r="I43" s="122"/>
      <c r="J43" s="77">
        <f t="shared" si="15"/>
        <v>0</v>
      </c>
      <c r="K43" s="123">
        <f t="shared" si="16"/>
        <v>0</v>
      </c>
      <c r="L43" s="123">
        <f t="shared" si="17"/>
        <v>0</v>
      </c>
      <c r="M43" s="110"/>
      <c r="N43" s="69"/>
      <c r="O43" s="54"/>
    </row>
    <row r="44" spans="1:140" ht="16.5" x14ac:dyDescent="0.2">
      <c r="A44" s="113">
        <v>4</v>
      </c>
      <c r="B44" s="129" t="s">
        <v>92</v>
      </c>
      <c r="C44" s="130" t="s">
        <v>93</v>
      </c>
      <c r="D44" s="130"/>
      <c r="E44" s="103"/>
      <c r="F44" s="103" t="s">
        <v>10</v>
      </c>
      <c r="G44" s="86">
        <v>75</v>
      </c>
      <c r="H44" s="124"/>
      <c r="I44" s="122"/>
      <c r="J44" s="77">
        <f t="shared" si="15"/>
        <v>0</v>
      </c>
      <c r="K44" s="123">
        <f t="shared" si="16"/>
        <v>0</v>
      </c>
      <c r="L44" s="123">
        <f t="shared" si="17"/>
        <v>0</v>
      </c>
      <c r="M44" s="110"/>
      <c r="N44" s="69"/>
      <c r="O44" s="54"/>
    </row>
    <row r="45" spans="1:140" ht="35.25" customHeight="1" x14ac:dyDescent="0.2">
      <c r="A45" s="227" t="s">
        <v>29</v>
      </c>
      <c r="B45" s="227"/>
      <c r="C45" s="102"/>
      <c r="D45" s="112"/>
      <c r="E45" s="112"/>
      <c r="F45" s="228"/>
      <c r="G45" s="229"/>
      <c r="H45" s="229"/>
      <c r="I45" s="229"/>
      <c r="J45" s="230"/>
      <c r="K45" s="123">
        <f>SUM(K41:K44)</f>
        <v>0</v>
      </c>
      <c r="L45" s="123">
        <f>SUM(L41:L44)</f>
        <v>0</v>
      </c>
      <c r="M45" s="110"/>
      <c r="N45" s="69"/>
      <c r="O45" s="54"/>
    </row>
    <row r="46" spans="1:140" ht="45" customHeight="1" x14ac:dyDescent="0.2">
      <c r="A46" s="199" t="s">
        <v>21</v>
      </c>
      <c r="B46" s="200"/>
      <c r="C46" s="200"/>
      <c r="D46" s="200"/>
      <c r="E46" s="200"/>
      <c r="F46" s="200"/>
      <c r="G46" s="200"/>
      <c r="H46" s="200"/>
      <c r="I46" s="200"/>
      <c r="J46" s="200"/>
      <c r="K46" s="200"/>
      <c r="L46" s="200"/>
      <c r="M46" s="201"/>
      <c r="N46" s="69"/>
      <c r="O46" s="54"/>
    </row>
    <row r="47" spans="1:140" s="1" customFormat="1" ht="82.5" x14ac:dyDescent="0.2">
      <c r="A47" s="131">
        <v>1</v>
      </c>
      <c r="B47" s="132" t="s">
        <v>118</v>
      </c>
      <c r="C47" s="133" t="s">
        <v>51</v>
      </c>
      <c r="D47" s="133"/>
      <c r="E47" s="90"/>
      <c r="F47" s="90" t="s">
        <v>10</v>
      </c>
      <c r="G47" s="90">
        <v>25</v>
      </c>
      <c r="H47" s="75"/>
      <c r="I47" s="76"/>
      <c r="J47" s="77">
        <f>(I47*H47)+H47</f>
        <v>0</v>
      </c>
      <c r="K47" s="78">
        <f>G47*H47</f>
        <v>0</v>
      </c>
      <c r="L47" s="78">
        <f>G47*J47</f>
        <v>0</v>
      </c>
      <c r="M47" s="232" t="s">
        <v>79</v>
      </c>
      <c r="N47" s="62"/>
      <c r="O47" s="47"/>
      <c r="P47" s="19"/>
    </row>
    <row r="48" spans="1:140" s="1" customFormat="1" ht="33" x14ac:dyDescent="0.2">
      <c r="A48" s="131">
        <v>2</v>
      </c>
      <c r="B48" s="132" t="s">
        <v>71</v>
      </c>
      <c r="C48" s="133" t="s">
        <v>52</v>
      </c>
      <c r="D48" s="133"/>
      <c r="E48" s="90"/>
      <c r="F48" s="90" t="s">
        <v>10</v>
      </c>
      <c r="G48" s="90">
        <v>10</v>
      </c>
      <c r="H48" s="91"/>
      <c r="I48" s="76"/>
      <c r="J48" s="77">
        <f>(I48*H48)+H48</f>
        <v>0</v>
      </c>
      <c r="K48" s="78">
        <f>G48*H48</f>
        <v>0</v>
      </c>
      <c r="L48" s="78">
        <f>G48*J48</f>
        <v>0</v>
      </c>
      <c r="M48" s="232"/>
      <c r="N48" s="62"/>
      <c r="O48" s="47"/>
      <c r="P48" s="19"/>
    </row>
    <row r="49" spans="1:16" ht="39" customHeight="1" x14ac:dyDescent="0.2">
      <c r="A49" s="227" t="s">
        <v>29</v>
      </c>
      <c r="B49" s="227"/>
      <c r="C49" s="102"/>
      <c r="D49" s="102"/>
      <c r="E49" s="102"/>
      <c r="F49" s="134"/>
      <c r="G49" s="134"/>
      <c r="H49" s="103"/>
      <c r="I49" s="134"/>
      <c r="J49" s="134"/>
      <c r="K49" s="108"/>
      <c r="L49" s="108"/>
      <c r="M49" s="79"/>
      <c r="N49" s="68" t="e">
        <f>SUM(#REF!)</f>
        <v>#REF!</v>
      </c>
      <c r="O49" s="47"/>
    </row>
    <row r="50" spans="1:16" s="1" customFormat="1" ht="46.5" customHeight="1" x14ac:dyDescent="0.2">
      <c r="A50" s="224" t="s">
        <v>30</v>
      </c>
      <c r="B50" s="225"/>
      <c r="C50" s="225"/>
      <c r="D50" s="225"/>
      <c r="E50" s="225"/>
      <c r="F50" s="225"/>
      <c r="G50" s="225"/>
      <c r="H50" s="225"/>
      <c r="I50" s="225"/>
      <c r="J50" s="225"/>
      <c r="K50" s="225"/>
      <c r="L50" s="225"/>
      <c r="M50" s="226"/>
      <c r="N50" s="62"/>
      <c r="O50" s="47"/>
      <c r="P50" s="19"/>
    </row>
    <row r="51" spans="1:16" s="1" customFormat="1" ht="174.75" customHeight="1" x14ac:dyDescent="0.2">
      <c r="A51" s="135"/>
      <c r="B51" s="102" t="s">
        <v>57</v>
      </c>
      <c r="C51" s="136" t="s">
        <v>58</v>
      </c>
      <c r="D51" s="136"/>
      <c r="E51" s="136"/>
      <c r="F51" s="136" t="s">
        <v>10</v>
      </c>
      <c r="G51" s="136">
        <v>20</v>
      </c>
      <c r="H51" s="136"/>
      <c r="I51" s="137"/>
      <c r="J51" s="77">
        <f>(I51*H51)+H51</f>
        <v>0</v>
      </c>
      <c r="K51" s="78">
        <f>G51*H51</f>
        <v>0</v>
      </c>
      <c r="L51" s="78">
        <f>G51*J51</f>
        <v>0</v>
      </c>
      <c r="M51" s="138" t="s">
        <v>80</v>
      </c>
      <c r="N51" s="62"/>
      <c r="O51" s="47"/>
      <c r="P51" s="19"/>
    </row>
    <row r="52" spans="1:16" ht="31.5" customHeight="1" x14ac:dyDescent="0.2">
      <c r="A52" s="199" t="s">
        <v>43</v>
      </c>
      <c r="B52" s="200"/>
      <c r="C52" s="200"/>
      <c r="D52" s="200"/>
      <c r="E52" s="200"/>
      <c r="F52" s="200"/>
      <c r="G52" s="200"/>
      <c r="H52" s="200"/>
      <c r="I52" s="200"/>
      <c r="J52" s="200"/>
      <c r="K52" s="200"/>
      <c r="L52" s="200"/>
      <c r="M52" s="201"/>
      <c r="N52" s="71"/>
      <c r="O52" s="57"/>
    </row>
    <row r="53" spans="1:16" ht="33" x14ac:dyDescent="0.2">
      <c r="A53" s="131">
        <v>1</v>
      </c>
      <c r="B53" s="101" t="s">
        <v>94</v>
      </c>
      <c r="C53" s="133"/>
      <c r="D53" s="133"/>
      <c r="E53" s="90"/>
      <c r="F53" s="90" t="s">
        <v>10</v>
      </c>
      <c r="G53" s="90">
        <v>50</v>
      </c>
      <c r="H53" s="160"/>
      <c r="I53" s="161"/>
      <c r="J53" s="77">
        <f>(I53*H53)+H53</f>
        <v>0</v>
      </c>
      <c r="K53" s="123">
        <f>G53*H53</f>
        <v>0</v>
      </c>
      <c r="L53" s="123">
        <f>G53*J53</f>
        <v>0</v>
      </c>
      <c r="M53" s="92"/>
      <c r="N53" s="69"/>
      <c r="O53" s="35"/>
    </row>
    <row r="54" spans="1:16" ht="33" x14ac:dyDescent="0.2">
      <c r="A54" s="131">
        <v>2</v>
      </c>
      <c r="B54" s="101" t="s">
        <v>95</v>
      </c>
      <c r="C54" s="133"/>
      <c r="D54" s="133"/>
      <c r="E54" s="90"/>
      <c r="F54" s="90" t="s">
        <v>10</v>
      </c>
      <c r="G54" s="90">
        <v>50</v>
      </c>
      <c r="H54" s="160"/>
      <c r="I54" s="161"/>
      <c r="J54" s="77">
        <f>(I54*H54)+H54</f>
        <v>0</v>
      </c>
      <c r="K54" s="123">
        <f>G54*H54</f>
        <v>0</v>
      </c>
      <c r="L54" s="123">
        <f>G54*J54</f>
        <v>0</v>
      </c>
      <c r="M54" s="92"/>
      <c r="N54" s="69"/>
      <c r="O54" s="35"/>
    </row>
    <row r="55" spans="1:16" ht="39" customHeight="1" x14ac:dyDescent="0.2">
      <c r="A55" s="227" t="s">
        <v>29</v>
      </c>
      <c r="B55" s="227"/>
      <c r="C55" s="102"/>
      <c r="D55" s="112"/>
      <c r="E55" s="112"/>
      <c r="F55" s="228"/>
      <c r="G55" s="229"/>
      <c r="H55" s="229"/>
      <c r="I55" s="229"/>
      <c r="J55" s="229"/>
      <c r="K55" s="176">
        <f>SUM(K53:K54)</f>
        <v>0</v>
      </c>
      <c r="L55" s="176">
        <f>SUM(L53:L54)</f>
        <v>0</v>
      </c>
      <c r="M55" s="79"/>
      <c r="N55" s="68" t="e">
        <f>SUM(#REF!)</f>
        <v>#REF!</v>
      </c>
      <c r="O55" s="47"/>
    </row>
    <row r="56" spans="1:16" s="1" customFormat="1" ht="39" customHeight="1" x14ac:dyDescent="0.2">
      <c r="A56" s="199" t="s">
        <v>106</v>
      </c>
      <c r="B56" s="200"/>
      <c r="C56" s="200"/>
      <c r="D56" s="200"/>
      <c r="E56" s="200"/>
      <c r="F56" s="200"/>
      <c r="G56" s="200"/>
      <c r="H56" s="200"/>
      <c r="I56" s="200"/>
      <c r="J56" s="200"/>
      <c r="K56" s="200"/>
      <c r="L56" s="200"/>
      <c r="M56" s="201"/>
      <c r="N56" s="62"/>
      <c r="O56" s="37"/>
    </row>
    <row r="57" spans="1:16" s="1" customFormat="1" ht="39" customHeight="1" x14ac:dyDescent="0.2">
      <c r="A57" s="131">
        <v>1</v>
      </c>
      <c r="B57" s="139" t="s">
        <v>96</v>
      </c>
      <c r="C57" s="133"/>
      <c r="D57" s="133"/>
      <c r="E57" s="90"/>
      <c r="F57" s="90" t="s">
        <v>36</v>
      </c>
      <c r="G57" s="90">
        <v>50</v>
      </c>
      <c r="H57" s="145"/>
      <c r="I57" s="146"/>
      <c r="J57" s="117">
        <f>(H57*I57)+H57</f>
        <v>0</v>
      </c>
      <c r="K57" s="117">
        <f>G57*H57</f>
        <v>0</v>
      </c>
      <c r="L57" s="117">
        <f>G57*J57</f>
        <v>0</v>
      </c>
      <c r="M57" s="177"/>
      <c r="N57" s="62"/>
      <c r="O57" s="61"/>
    </row>
    <row r="58" spans="1:16" s="1" customFormat="1" ht="39" customHeight="1" x14ac:dyDescent="0.2">
      <c r="A58" s="131">
        <v>2</v>
      </c>
      <c r="B58" s="139" t="s">
        <v>97</v>
      </c>
      <c r="C58" s="133"/>
      <c r="D58" s="133"/>
      <c r="E58" s="90"/>
      <c r="F58" s="90" t="s">
        <v>36</v>
      </c>
      <c r="G58" s="90">
        <v>25</v>
      </c>
      <c r="H58" s="145"/>
      <c r="I58" s="146"/>
      <c r="J58" s="117">
        <f>(H58*I58)+H58</f>
        <v>0</v>
      </c>
      <c r="K58" s="117">
        <f t="shared" ref="K58:K61" si="18">G58*H58</f>
        <v>0</v>
      </c>
      <c r="L58" s="117">
        <f t="shared" ref="L58:L61" si="19">G58*J58</f>
        <v>0</v>
      </c>
      <c r="M58" s="177"/>
      <c r="N58" s="62"/>
      <c r="O58" s="61"/>
    </row>
    <row r="59" spans="1:16" s="1" customFormat="1" ht="39" customHeight="1" x14ac:dyDescent="0.2">
      <c r="A59" s="131">
        <v>3</v>
      </c>
      <c r="B59" s="139" t="s">
        <v>98</v>
      </c>
      <c r="C59" s="133"/>
      <c r="D59" s="133"/>
      <c r="E59" s="90"/>
      <c r="F59" s="90" t="s">
        <v>10</v>
      </c>
      <c r="G59" s="90">
        <v>50</v>
      </c>
      <c r="H59" s="145"/>
      <c r="I59" s="146"/>
      <c r="J59" s="117">
        <f t="shared" ref="J59:J61" si="20">(H59*I59)+H59</f>
        <v>0</v>
      </c>
      <c r="K59" s="117">
        <f t="shared" si="18"/>
        <v>0</v>
      </c>
      <c r="L59" s="117">
        <f t="shared" si="19"/>
        <v>0</v>
      </c>
      <c r="M59" s="177"/>
      <c r="N59" s="62"/>
      <c r="O59" s="61"/>
    </row>
    <row r="60" spans="1:16" s="1" customFormat="1" ht="62.25" customHeight="1" x14ac:dyDescent="0.2">
      <c r="A60" s="131">
        <v>4</v>
      </c>
      <c r="B60" s="178" t="s">
        <v>116</v>
      </c>
      <c r="C60" s="102"/>
      <c r="D60" s="102"/>
      <c r="E60" s="103"/>
      <c r="F60" s="103" t="s">
        <v>10</v>
      </c>
      <c r="G60" s="103">
        <v>50</v>
      </c>
      <c r="H60" s="179"/>
      <c r="I60" s="146"/>
      <c r="J60" s="117">
        <f t="shared" si="20"/>
        <v>0</v>
      </c>
      <c r="K60" s="117">
        <f t="shared" si="18"/>
        <v>0</v>
      </c>
      <c r="L60" s="117">
        <f t="shared" si="19"/>
        <v>0</v>
      </c>
      <c r="M60" s="62"/>
      <c r="N60" s="62"/>
      <c r="O60" s="61"/>
    </row>
    <row r="61" spans="1:16" s="1" customFormat="1" ht="39" customHeight="1" x14ac:dyDescent="0.2">
      <c r="A61" s="131">
        <v>5</v>
      </c>
      <c r="B61" s="139" t="s">
        <v>99</v>
      </c>
      <c r="C61" s="101"/>
      <c r="D61" s="101"/>
      <c r="E61" s="74"/>
      <c r="F61" s="74" t="s">
        <v>10</v>
      </c>
      <c r="G61" s="74">
        <v>2</v>
      </c>
      <c r="H61" s="180"/>
      <c r="I61" s="146"/>
      <c r="J61" s="117">
        <f t="shared" si="20"/>
        <v>0</v>
      </c>
      <c r="K61" s="117">
        <f t="shared" si="18"/>
        <v>0</v>
      </c>
      <c r="L61" s="117">
        <f t="shared" si="19"/>
        <v>0</v>
      </c>
      <c r="M61" s="62"/>
      <c r="N61" s="62"/>
      <c r="O61" s="61"/>
    </row>
    <row r="62" spans="1:16" s="1" customFormat="1" ht="39" customHeight="1" x14ac:dyDescent="0.2">
      <c r="A62" s="227" t="s">
        <v>29</v>
      </c>
      <c r="B62" s="227"/>
      <c r="C62" s="102"/>
      <c r="D62" s="112"/>
      <c r="E62" s="181"/>
      <c r="F62" s="182"/>
      <c r="G62" s="182"/>
      <c r="H62" s="183"/>
      <c r="I62" s="184"/>
      <c r="J62" s="182"/>
      <c r="K62" s="185">
        <f>SUM(K57:K61)</f>
        <v>0</v>
      </c>
      <c r="L62" s="123">
        <f>SUM(L57:L61)</f>
        <v>0</v>
      </c>
      <c r="M62" s="62"/>
      <c r="N62" s="62"/>
      <c r="O62" s="37"/>
    </row>
    <row r="63" spans="1:16" s="1" customFormat="1" ht="39" customHeight="1" x14ac:dyDescent="0.2">
      <c r="A63" s="237" t="s">
        <v>107</v>
      </c>
      <c r="B63" s="237"/>
      <c r="C63" s="237"/>
      <c r="D63" s="237"/>
      <c r="E63" s="237"/>
      <c r="F63" s="237"/>
      <c r="G63" s="237"/>
      <c r="H63" s="237"/>
      <c r="I63" s="237"/>
      <c r="J63" s="237"/>
      <c r="K63" s="237"/>
      <c r="L63" s="237"/>
      <c r="M63" s="237"/>
      <c r="N63" s="237"/>
      <c r="O63" s="25"/>
    </row>
    <row r="64" spans="1:16" s="1" customFormat="1" ht="102" customHeight="1" x14ac:dyDescent="0.2">
      <c r="A64" s="149">
        <v>1</v>
      </c>
      <c r="B64" s="102" t="s">
        <v>100</v>
      </c>
      <c r="C64" s="142" t="s">
        <v>101</v>
      </c>
      <c r="D64" s="142"/>
      <c r="E64" s="143"/>
      <c r="F64" s="143" t="s">
        <v>10</v>
      </c>
      <c r="G64" s="144">
        <v>100</v>
      </c>
      <c r="H64" s="145"/>
      <c r="I64" s="146"/>
      <c r="J64" s="117">
        <f t="shared" ref="J64:J67" si="21">(H64*I64)+H64</f>
        <v>0</v>
      </c>
      <c r="K64" s="162">
        <f>G64*H64</f>
        <v>0</v>
      </c>
      <c r="L64" s="163">
        <f>G64*J64</f>
        <v>0</v>
      </c>
      <c r="M64" s="147"/>
      <c r="N64" s="186"/>
      <c r="O64" s="25"/>
    </row>
    <row r="65" spans="1:140" s="1" customFormat="1" ht="53.25" customHeight="1" x14ac:dyDescent="0.2">
      <c r="A65" s="140">
        <v>2</v>
      </c>
      <c r="B65" s="102" t="s">
        <v>109</v>
      </c>
      <c r="C65" s="142" t="s">
        <v>108</v>
      </c>
      <c r="D65" s="142"/>
      <c r="E65" s="143"/>
      <c r="F65" s="143" t="s">
        <v>10</v>
      </c>
      <c r="G65" s="144">
        <v>100</v>
      </c>
      <c r="H65" s="145"/>
      <c r="I65" s="146"/>
      <c r="J65" s="117">
        <f t="shared" si="21"/>
        <v>0</v>
      </c>
      <c r="K65" s="162">
        <f>G65*H65</f>
        <v>0</v>
      </c>
      <c r="L65" s="163">
        <f>G65*J65</f>
        <v>0</v>
      </c>
      <c r="M65" s="147"/>
      <c r="N65" s="186"/>
      <c r="O65" s="25"/>
    </row>
    <row r="66" spans="1:140" s="1" customFormat="1" ht="33" x14ac:dyDescent="0.2">
      <c r="A66" s="149">
        <v>3</v>
      </c>
      <c r="B66" s="102" t="s">
        <v>102</v>
      </c>
      <c r="C66" s="142" t="s">
        <v>103</v>
      </c>
      <c r="D66" s="142"/>
      <c r="E66" s="143"/>
      <c r="F66" s="143" t="s">
        <v>10</v>
      </c>
      <c r="G66" s="144">
        <v>10</v>
      </c>
      <c r="H66" s="145"/>
      <c r="I66" s="146"/>
      <c r="J66" s="117">
        <f t="shared" si="21"/>
        <v>0</v>
      </c>
      <c r="K66" s="162">
        <f>G66*H66</f>
        <v>0</v>
      </c>
      <c r="L66" s="163">
        <f>G66*J66</f>
        <v>0</v>
      </c>
      <c r="M66" s="147"/>
      <c r="N66" s="186"/>
      <c r="O66" s="25"/>
    </row>
    <row r="67" spans="1:140" s="1" customFormat="1" ht="39" customHeight="1" thickBot="1" x14ac:dyDescent="0.25">
      <c r="A67" s="149">
        <v>4</v>
      </c>
      <c r="B67" s="102" t="s">
        <v>104</v>
      </c>
      <c r="C67" s="142" t="s">
        <v>105</v>
      </c>
      <c r="D67" s="142"/>
      <c r="E67" s="143"/>
      <c r="F67" s="144" t="s">
        <v>36</v>
      </c>
      <c r="G67" s="144">
        <v>50</v>
      </c>
      <c r="H67" s="145"/>
      <c r="I67" s="148"/>
      <c r="J67" s="117">
        <f t="shared" si="21"/>
        <v>0</v>
      </c>
      <c r="K67" s="164">
        <f>G67*H67</f>
        <v>0</v>
      </c>
      <c r="L67" s="164">
        <f>G67*J67</f>
        <v>0</v>
      </c>
      <c r="M67" s="147"/>
      <c r="N67" s="186"/>
      <c r="O67" s="25"/>
    </row>
    <row r="68" spans="1:140" s="1" customFormat="1" ht="39" customHeight="1" thickBot="1" x14ac:dyDescent="0.25">
      <c r="A68" s="150"/>
      <c r="B68" s="141"/>
      <c r="C68" s="151"/>
      <c r="D68" s="151"/>
      <c r="E68" s="152"/>
      <c r="F68" s="153"/>
      <c r="G68" s="153"/>
      <c r="H68" s="154"/>
      <c r="I68" s="238" t="s">
        <v>29</v>
      </c>
      <c r="J68" s="239"/>
      <c r="K68" s="165">
        <f>SUM(K64:K67)</f>
        <v>0</v>
      </c>
      <c r="L68" s="165">
        <f>SUM(L64:L67)</f>
        <v>0</v>
      </c>
      <c r="M68" s="155"/>
      <c r="N68" s="186"/>
      <c r="O68" s="25"/>
    </row>
    <row r="69" spans="1:140" ht="39" customHeight="1" x14ac:dyDescent="0.2">
      <c r="A69" s="196" t="s">
        <v>110</v>
      </c>
      <c r="B69" s="197"/>
      <c r="C69" s="197"/>
      <c r="D69" s="197"/>
      <c r="E69" s="197"/>
      <c r="F69" s="197"/>
      <c r="G69" s="197"/>
      <c r="H69" s="197"/>
      <c r="I69" s="236"/>
      <c r="J69" s="236"/>
      <c r="K69" s="236"/>
      <c r="L69" s="236"/>
      <c r="M69" s="198"/>
      <c r="N69" s="187"/>
      <c r="O69" s="54"/>
      <c r="P69" s="1"/>
      <c r="EJ69" s="2"/>
    </row>
    <row r="70" spans="1:140" s="4" customFormat="1" ht="39" customHeight="1" x14ac:dyDescent="0.2">
      <c r="A70" s="72">
        <v>1</v>
      </c>
      <c r="B70" s="141" t="s">
        <v>76</v>
      </c>
      <c r="C70" s="102"/>
      <c r="D70" s="102"/>
      <c r="E70" s="102"/>
      <c r="F70" s="102" t="s">
        <v>36</v>
      </c>
      <c r="G70" s="86">
        <v>60</v>
      </c>
      <c r="H70" s="123"/>
      <c r="I70" s="122"/>
      <c r="J70" s="77">
        <f>(I70*H70)+H70</f>
        <v>0</v>
      </c>
      <c r="K70" s="123">
        <f>G70*H70</f>
        <v>0</v>
      </c>
      <c r="L70" s="123">
        <f>G70*J70</f>
        <v>0</v>
      </c>
      <c r="M70" s="136"/>
      <c r="N70" s="104"/>
      <c r="O70" s="46"/>
    </row>
    <row r="71" spans="1:140" ht="39" customHeight="1" x14ac:dyDescent="0.2">
      <c r="A71" s="196" t="s">
        <v>111</v>
      </c>
      <c r="B71" s="197"/>
      <c r="C71" s="197"/>
      <c r="D71" s="197"/>
      <c r="E71" s="197"/>
      <c r="F71" s="197"/>
      <c r="G71" s="197"/>
      <c r="H71" s="197"/>
      <c r="I71" s="197"/>
      <c r="J71" s="197"/>
      <c r="K71" s="197"/>
      <c r="L71" s="197"/>
      <c r="M71" s="198"/>
      <c r="N71" s="187"/>
      <c r="O71" s="54"/>
      <c r="P71" s="1"/>
      <c r="EJ71" s="2"/>
    </row>
    <row r="72" spans="1:140" s="4" customFormat="1" ht="39" customHeight="1" x14ac:dyDescent="0.2">
      <c r="A72" s="72">
        <v>1</v>
      </c>
      <c r="B72" s="74" t="s">
        <v>77</v>
      </c>
      <c r="C72" s="102"/>
      <c r="D72" s="102"/>
      <c r="E72" s="102"/>
      <c r="F72" s="102" t="s">
        <v>36</v>
      </c>
      <c r="G72" s="86">
        <v>400</v>
      </c>
      <c r="H72" s="123"/>
      <c r="I72" s="122"/>
      <c r="J72" s="77">
        <f>(I72*H72)+H72</f>
        <v>0</v>
      </c>
      <c r="K72" s="123">
        <f>G72*H72</f>
        <v>0</v>
      </c>
      <c r="L72" s="123">
        <f>G72*J72</f>
        <v>0</v>
      </c>
      <c r="M72" s="136" t="s">
        <v>81</v>
      </c>
      <c r="N72" s="104"/>
      <c r="O72" s="46"/>
    </row>
    <row r="73" spans="1:140" ht="39" customHeight="1" x14ac:dyDescent="0.2">
      <c r="A73" s="196" t="s">
        <v>112</v>
      </c>
      <c r="B73" s="197"/>
      <c r="C73" s="197"/>
      <c r="D73" s="197"/>
      <c r="E73" s="197"/>
      <c r="F73" s="197"/>
      <c r="G73" s="197"/>
      <c r="H73" s="197"/>
      <c r="I73" s="197"/>
      <c r="J73" s="197"/>
      <c r="K73" s="197"/>
      <c r="L73" s="197"/>
      <c r="M73" s="198"/>
      <c r="N73" s="187"/>
      <c r="O73" s="54"/>
      <c r="P73" s="1"/>
      <c r="EJ73" s="2"/>
    </row>
    <row r="74" spans="1:140" s="4" customFormat="1" ht="39" customHeight="1" x14ac:dyDescent="0.2">
      <c r="A74" s="72">
        <v>1</v>
      </c>
      <c r="B74" s="156" t="s">
        <v>78</v>
      </c>
      <c r="C74" s="102"/>
      <c r="D74" s="102"/>
      <c r="E74" s="102"/>
      <c r="F74" s="103" t="s">
        <v>10</v>
      </c>
      <c r="G74" s="86">
        <v>400</v>
      </c>
      <c r="H74" s="123"/>
      <c r="I74" s="122"/>
      <c r="J74" s="77">
        <f>(I74*H74)+H74</f>
        <v>0</v>
      </c>
      <c r="K74" s="123">
        <f>G74*H74</f>
        <v>0</v>
      </c>
      <c r="L74" s="123">
        <f>G74*J74</f>
        <v>0</v>
      </c>
      <c r="M74" s="110"/>
      <c r="N74" s="104"/>
      <c r="O74" s="46"/>
    </row>
    <row r="75" spans="1:140" ht="45" customHeight="1" x14ac:dyDescent="0.2">
      <c r="A75" s="199" t="s">
        <v>113</v>
      </c>
      <c r="B75" s="200"/>
      <c r="C75" s="200"/>
      <c r="D75" s="200"/>
      <c r="E75" s="200"/>
      <c r="F75" s="200"/>
      <c r="G75" s="200"/>
      <c r="H75" s="200"/>
      <c r="I75" s="200"/>
      <c r="J75" s="200"/>
      <c r="K75" s="200"/>
      <c r="L75" s="200"/>
      <c r="M75" s="201"/>
      <c r="N75" s="69"/>
      <c r="O75" s="54"/>
    </row>
    <row r="76" spans="1:140" s="1" customFormat="1" ht="96.75" customHeight="1" x14ac:dyDescent="0.2">
      <c r="A76" s="131">
        <v>1</v>
      </c>
      <c r="B76" s="157" t="s">
        <v>114</v>
      </c>
      <c r="C76" s="133"/>
      <c r="D76" s="133"/>
      <c r="E76" s="133"/>
      <c r="F76" s="90" t="s">
        <v>10</v>
      </c>
      <c r="G76" s="90">
        <v>36</v>
      </c>
      <c r="H76" s="121"/>
      <c r="I76" s="122"/>
      <c r="J76" s="77">
        <f>(I76*H76)+H76</f>
        <v>0</v>
      </c>
      <c r="K76" s="123">
        <f>G76*H76</f>
        <v>0</v>
      </c>
      <c r="L76" s="123">
        <f>G76*J76</f>
        <v>0</v>
      </c>
      <c r="M76" s="158"/>
      <c r="N76" s="62"/>
      <c r="O76" s="47"/>
      <c r="P76" s="19"/>
    </row>
    <row r="77" spans="1:140" s="1" customFormat="1" ht="93" customHeight="1" x14ac:dyDescent="0.2">
      <c r="A77" s="131">
        <v>2</v>
      </c>
      <c r="B77" s="159" t="s">
        <v>115</v>
      </c>
      <c r="C77" s="133"/>
      <c r="D77" s="133"/>
      <c r="E77" s="133"/>
      <c r="F77" s="90" t="s">
        <v>10</v>
      </c>
      <c r="G77" s="90">
        <v>18</v>
      </c>
      <c r="H77" s="160"/>
      <c r="I77" s="161"/>
      <c r="J77" s="77">
        <f>(I77*H77)+H77</f>
        <v>0</v>
      </c>
      <c r="K77" s="123">
        <f>G77*H77</f>
        <v>0</v>
      </c>
      <c r="L77" s="123">
        <f>G77*J77</f>
        <v>0</v>
      </c>
      <c r="M77" s="158"/>
      <c r="N77" s="62"/>
      <c r="O77" s="47"/>
      <c r="P77" s="19"/>
    </row>
    <row r="78" spans="1:140" ht="39" customHeight="1" x14ac:dyDescent="0.2">
      <c r="A78" s="213" t="s">
        <v>29</v>
      </c>
      <c r="B78" s="213"/>
      <c r="C78" s="102"/>
      <c r="D78" s="112"/>
      <c r="E78" s="112"/>
      <c r="F78" s="181"/>
      <c r="G78" s="182"/>
      <c r="H78" s="188"/>
      <c r="I78" s="182"/>
      <c r="J78" s="182"/>
      <c r="K78" s="189">
        <f>SUM(K76:K77)</f>
        <v>0</v>
      </c>
      <c r="L78" s="189">
        <f>SUM(L76:L77)</f>
        <v>0</v>
      </c>
      <c r="M78" s="79"/>
      <c r="N78" s="68" t="e">
        <f>SUM(#REF!)</f>
        <v>#REF!</v>
      </c>
      <c r="O78" s="47"/>
    </row>
    <row r="79" spans="1:140" ht="20.100000000000001" customHeight="1" x14ac:dyDescent="0.2">
      <c r="A79" s="214"/>
      <c r="B79" s="215"/>
      <c r="C79" s="215"/>
      <c r="D79" s="215"/>
      <c r="E79" s="215"/>
      <c r="F79" s="215"/>
      <c r="G79" s="215"/>
      <c r="H79" s="215"/>
      <c r="I79" s="215"/>
      <c r="J79" s="215"/>
      <c r="K79" s="215"/>
      <c r="L79" s="215"/>
      <c r="M79" s="216"/>
      <c r="N79" s="69"/>
      <c r="O79" s="35"/>
    </row>
    <row r="80" spans="1:140" ht="17.25" thickBot="1" x14ac:dyDescent="0.25">
      <c r="A80" s="190"/>
      <c r="B80" s="191"/>
      <c r="C80" s="191"/>
      <c r="D80" s="191"/>
      <c r="E80" s="191"/>
      <c r="F80" s="190"/>
      <c r="G80" s="190"/>
      <c r="H80" s="156"/>
      <c r="I80" s="190"/>
      <c r="J80" s="192"/>
      <c r="K80" s="190"/>
      <c r="L80" s="192"/>
      <c r="M80" s="192"/>
      <c r="N80" s="193"/>
    </row>
    <row r="81" spans="1:140" ht="15.75" customHeight="1" x14ac:dyDescent="0.2">
      <c r="A81" s="190"/>
      <c r="B81" s="191"/>
      <c r="C81" s="191"/>
      <c r="D81" s="191"/>
      <c r="E81" s="191"/>
      <c r="F81" s="190"/>
      <c r="G81" s="190"/>
      <c r="H81" s="209" t="s">
        <v>29</v>
      </c>
      <c r="I81" s="210"/>
      <c r="J81" s="210"/>
      <c r="K81" s="206">
        <f>SUM(K18+K22+K29+K39+K45+K49+K51+K55+K62+K68+K70+K72+K74+K78)</f>
        <v>0</v>
      </c>
      <c r="L81" s="206">
        <f>SUM(L18+L22+L29+L39+L45+L49+L51+L55+L62+L68+L70+L72+L74+L78)</f>
        <v>0</v>
      </c>
      <c r="M81" s="192"/>
      <c r="N81" s="193"/>
    </row>
    <row r="82" spans="1:140" ht="16.5" customHeight="1" thickBot="1" x14ac:dyDescent="0.25">
      <c r="A82" s="190"/>
      <c r="B82" s="191"/>
      <c r="C82" s="191"/>
      <c r="D82" s="191"/>
      <c r="E82" s="191"/>
      <c r="F82" s="190"/>
      <c r="G82" s="190"/>
      <c r="H82" s="211"/>
      <c r="I82" s="212"/>
      <c r="J82" s="212"/>
      <c r="K82" s="207"/>
      <c r="L82" s="207"/>
      <c r="M82" s="192"/>
      <c r="N82" s="193"/>
    </row>
    <row r="83" spans="1:140" ht="16.5" x14ac:dyDescent="0.2">
      <c r="A83" s="190"/>
      <c r="B83" s="191"/>
      <c r="C83" s="191"/>
      <c r="D83" s="191"/>
      <c r="E83" s="191"/>
      <c r="F83" s="190"/>
      <c r="G83" s="190"/>
      <c r="H83" s="156"/>
      <c r="I83" s="190"/>
      <c r="J83" s="192"/>
      <c r="K83" s="190"/>
      <c r="L83" s="192"/>
      <c r="M83" s="192"/>
      <c r="N83" s="193"/>
    </row>
    <row r="85" spans="1:140" s="14" customFormat="1" ht="18.75" x14ac:dyDescent="0.2">
      <c r="A85" s="205"/>
      <c r="B85" s="205"/>
      <c r="C85" s="24"/>
      <c r="D85" s="195"/>
      <c r="E85" s="60"/>
      <c r="F85" s="208"/>
      <c r="G85" s="208"/>
      <c r="H85" s="208"/>
      <c r="I85" s="208"/>
      <c r="J85" s="208"/>
      <c r="K85" s="208"/>
      <c r="L85" s="16"/>
      <c r="M85" s="17"/>
      <c r="P85" s="23"/>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c r="AY85" s="15"/>
      <c r="AZ85" s="15"/>
      <c r="BA85" s="15"/>
      <c r="BB85" s="15"/>
      <c r="BC85" s="15"/>
      <c r="BD85" s="15"/>
      <c r="BE85" s="15"/>
      <c r="BF85" s="15"/>
      <c r="BG85" s="15"/>
      <c r="BH85" s="15"/>
      <c r="BI85" s="15"/>
      <c r="BJ85" s="15"/>
      <c r="BK85" s="15"/>
      <c r="BL85" s="15"/>
      <c r="BM85" s="15"/>
      <c r="BN85" s="15"/>
      <c r="BO85" s="15"/>
      <c r="BP85" s="15"/>
      <c r="BQ85" s="15"/>
      <c r="BR85" s="15"/>
      <c r="BS85" s="15"/>
      <c r="BT85" s="15"/>
      <c r="BU85" s="15"/>
      <c r="BV85" s="15"/>
      <c r="BW85" s="15"/>
      <c r="BX85" s="15"/>
      <c r="BY85" s="15"/>
      <c r="BZ85" s="15"/>
      <c r="CA85" s="15"/>
      <c r="CB85" s="15"/>
      <c r="CC85" s="15"/>
      <c r="CD85" s="15"/>
      <c r="CE85" s="15"/>
      <c r="CF85" s="15"/>
      <c r="CG85" s="15"/>
      <c r="CH85" s="15"/>
      <c r="CI85" s="15"/>
      <c r="CJ85" s="15"/>
      <c r="CK85" s="15"/>
      <c r="CL85" s="15"/>
      <c r="CM85" s="15"/>
      <c r="CN85" s="15"/>
      <c r="CO85" s="15"/>
      <c r="CP85" s="15"/>
      <c r="CQ85" s="15"/>
      <c r="CR85" s="15"/>
      <c r="CS85" s="15"/>
      <c r="CT85" s="15"/>
      <c r="CU85" s="15"/>
      <c r="CV85" s="15"/>
      <c r="CW85" s="15"/>
      <c r="CX85" s="15"/>
      <c r="CY85" s="15"/>
      <c r="CZ85" s="15"/>
      <c r="DA85" s="15"/>
      <c r="DB85" s="15"/>
      <c r="DC85" s="15"/>
      <c r="DD85" s="15"/>
      <c r="DE85" s="15"/>
      <c r="DF85" s="15"/>
      <c r="DG85" s="15"/>
      <c r="DH85" s="15"/>
      <c r="DI85" s="15"/>
      <c r="DJ85" s="15"/>
      <c r="DK85" s="15"/>
      <c r="DL85" s="15"/>
      <c r="DM85" s="15"/>
      <c r="DN85" s="15"/>
      <c r="DO85" s="15"/>
      <c r="DP85" s="15"/>
      <c r="DQ85" s="15"/>
      <c r="DR85" s="15"/>
      <c r="DS85" s="15"/>
      <c r="DT85" s="15"/>
      <c r="DU85" s="15"/>
      <c r="DV85" s="15"/>
      <c r="DW85" s="15"/>
      <c r="DX85" s="15"/>
      <c r="DY85" s="15"/>
      <c r="DZ85" s="15"/>
      <c r="EA85" s="15"/>
      <c r="EB85" s="15"/>
      <c r="EC85" s="15"/>
      <c r="ED85" s="15"/>
      <c r="EE85" s="15"/>
      <c r="EF85" s="15"/>
      <c r="EG85" s="15"/>
      <c r="EH85" s="15"/>
      <c r="EI85" s="15"/>
      <c r="EJ85" s="15"/>
    </row>
    <row r="86" spans="1:140" s="14" customFormat="1" ht="20.25" x14ac:dyDescent="0.2">
      <c r="A86" s="202" t="s">
        <v>119</v>
      </c>
      <c r="B86" s="202"/>
      <c r="C86" s="202"/>
      <c r="D86" s="202"/>
      <c r="E86" s="202"/>
      <c r="F86" s="202"/>
      <c r="G86" s="202"/>
      <c r="H86" s="202"/>
      <c r="I86" s="202"/>
      <c r="J86" s="202"/>
      <c r="K86" s="202"/>
      <c r="L86" s="202"/>
      <c r="M86" s="202"/>
      <c r="P86" s="23"/>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c r="AY86" s="15"/>
      <c r="AZ86" s="15"/>
      <c r="BA86" s="15"/>
      <c r="BB86" s="15"/>
      <c r="BC86" s="15"/>
      <c r="BD86" s="15"/>
      <c r="BE86" s="15"/>
      <c r="BF86" s="15"/>
      <c r="BG86" s="15"/>
      <c r="BH86" s="15"/>
      <c r="BI86" s="15"/>
      <c r="BJ86" s="15"/>
      <c r="BK86" s="15"/>
      <c r="BL86" s="15"/>
      <c r="BM86" s="15"/>
      <c r="BN86" s="15"/>
      <c r="BO86" s="15"/>
      <c r="BP86" s="15"/>
      <c r="BQ86" s="15"/>
      <c r="BR86" s="15"/>
      <c r="BS86" s="15"/>
      <c r="BT86" s="15"/>
      <c r="BU86" s="15"/>
      <c r="BV86" s="15"/>
      <c r="BW86" s="15"/>
      <c r="BX86" s="15"/>
      <c r="BY86" s="15"/>
      <c r="BZ86" s="15"/>
      <c r="CA86" s="15"/>
      <c r="CB86" s="15"/>
      <c r="CC86" s="15"/>
      <c r="CD86" s="15"/>
      <c r="CE86" s="15"/>
      <c r="CF86" s="15"/>
      <c r="CG86" s="15"/>
      <c r="CH86" s="15"/>
      <c r="CI86" s="15"/>
      <c r="CJ86" s="15"/>
      <c r="CK86" s="15"/>
      <c r="CL86" s="15"/>
      <c r="CM86" s="15"/>
      <c r="CN86" s="15"/>
      <c r="CO86" s="15"/>
      <c r="CP86" s="15"/>
      <c r="CQ86" s="15"/>
      <c r="CR86" s="15"/>
      <c r="CS86" s="15"/>
      <c r="CT86" s="15"/>
      <c r="CU86" s="15"/>
      <c r="CV86" s="15"/>
      <c r="CW86" s="15"/>
      <c r="CX86" s="15"/>
      <c r="CY86" s="15"/>
      <c r="CZ86" s="15"/>
      <c r="DA86" s="15"/>
      <c r="DB86" s="15"/>
      <c r="DC86" s="15"/>
      <c r="DD86" s="15"/>
      <c r="DE86" s="15"/>
      <c r="DF86" s="15"/>
      <c r="DG86" s="15"/>
      <c r="DH86" s="15"/>
      <c r="DI86" s="15"/>
      <c r="DJ86" s="15"/>
      <c r="DK86" s="15"/>
      <c r="DL86" s="15"/>
      <c r="DM86" s="15"/>
      <c r="DN86" s="15"/>
      <c r="DO86" s="15"/>
      <c r="DP86" s="15"/>
      <c r="DQ86" s="15"/>
      <c r="DR86" s="15"/>
      <c r="DS86" s="15"/>
      <c r="DT86" s="15"/>
      <c r="DU86" s="15"/>
      <c r="DV86" s="15"/>
      <c r="DW86" s="15"/>
      <c r="DX86" s="15"/>
      <c r="DY86" s="15"/>
      <c r="DZ86" s="15"/>
      <c r="EA86" s="15"/>
      <c r="EB86" s="15"/>
      <c r="EC86" s="15"/>
      <c r="ED86" s="15"/>
      <c r="EE86" s="15"/>
      <c r="EF86" s="15"/>
      <c r="EG86" s="15"/>
      <c r="EH86" s="15"/>
      <c r="EI86" s="15"/>
      <c r="EJ86" s="15"/>
    </row>
    <row r="87" spans="1:140" s="14" customFormat="1" ht="18.75" x14ac:dyDescent="0.2">
      <c r="A87" s="221"/>
      <c r="B87" s="220"/>
      <c r="C87" s="222"/>
      <c r="D87" s="195"/>
      <c r="E87" s="60"/>
      <c r="F87" s="208"/>
      <c r="G87" s="217"/>
      <c r="H87" s="218"/>
      <c r="I87" s="219"/>
      <c r="J87" s="203"/>
      <c r="K87" s="203"/>
      <c r="L87" s="203"/>
      <c r="M87" s="204"/>
      <c r="P87" s="23"/>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c r="AY87" s="15"/>
      <c r="AZ87" s="15"/>
      <c r="BA87" s="15"/>
      <c r="BB87" s="15"/>
      <c r="BC87" s="15"/>
      <c r="BD87" s="15"/>
      <c r="BE87" s="15"/>
      <c r="BF87" s="15"/>
      <c r="BG87" s="15"/>
      <c r="BH87" s="15"/>
      <c r="BI87" s="15"/>
      <c r="BJ87" s="15"/>
      <c r="BK87" s="15"/>
      <c r="BL87" s="15"/>
      <c r="BM87" s="15"/>
      <c r="BN87" s="15"/>
      <c r="BO87" s="15"/>
      <c r="BP87" s="15"/>
      <c r="BQ87" s="15"/>
      <c r="BR87" s="15"/>
      <c r="BS87" s="15"/>
      <c r="BT87" s="15"/>
      <c r="BU87" s="15"/>
      <c r="BV87" s="15"/>
      <c r="BW87" s="15"/>
      <c r="BX87" s="15"/>
      <c r="BY87" s="15"/>
      <c r="BZ87" s="15"/>
      <c r="CA87" s="15"/>
      <c r="CB87" s="15"/>
      <c r="CC87" s="15"/>
      <c r="CD87" s="15"/>
      <c r="CE87" s="15"/>
      <c r="CF87" s="15"/>
      <c r="CG87" s="15"/>
      <c r="CH87" s="15"/>
      <c r="CI87" s="15"/>
      <c r="CJ87" s="15"/>
      <c r="CK87" s="15"/>
      <c r="CL87" s="15"/>
      <c r="CM87" s="15"/>
      <c r="CN87" s="15"/>
      <c r="CO87" s="15"/>
      <c r="CP87" s="15"/>
      <c r="CQ87" s="15"/>
      <c r="CR87" s="15"/>
      <c r="CS87" s="15"/>
      <c r="CT87" s="15"/>
      <c r="CU87" s="15"/>
      <c r="CV87" s="15"/>
      <c r="CW87" s="15"/>
      <c r="CX87" s="15"/>
      <c r="CY87" s="15"/>
      <c r="CZ87" s="15"/>
      <c r="DA87" s="15"/>
      <c r="DB87" s="15"/>
      <c r="DC87" s="15"/>
      <c r="DD87" s="15"/>
      <c r="DE87" s="15"/>
      <c r="DF87" s="15"/>
      <c r="DG87" s="15"/>
      <c r="DH87" s="15"/>
      <c r="DI87" s="15"/>
      <c r="DJ87" s="15"/>
      <c r="DK87" s="15"/>
      <c r="DL87" s="15"/>
      <c r="DM87" s="15"/>
      <c r="DN87" s="15"/>
      <c r="DO87" s="15"/>
      <c r="DP87" s="15"/>
      <c r="DQ87" s="15"/>
      <c r="DR87" s="15"/>
      <c r="DS87" s="15"/>
      <c r="DT87" s="15"/>
      <c r="DU87" s="15"/>
      <c r="DV87" s="15"/>
      <c r="DW87" s="15"/>
      <c r="DX87" s="15"/>
      <c r="DY87" s="15"/>
      <c r="DZ87" s="15"/>
      <c r="EA87" s="15"/>
      <c r="EB87" s="15"/>
      <c r="EC87" s="15"/>
      <c r="ED87" s="15"/>
      <c r="EE87" s="15"/>
      <c r="EF87" s="15"/>
      <c r="EG87" s="15"/>
      <c r="EH87" s="15"/>
      <c r="EI87" s="15"/>
      <c r="EJ87" s="15"/>
    </row>
    <row r="88" spans="1:140" s="14" customFormat="1" ht="18.75" x14ac:dyDescent="0.2">
      <c r="A88" s="221"/>
      <c r="B88" s="220"/>
      <c r="C88" s="222"/>
      <c r="D88" s="195"/>
      <c r="E88" s="60"/>
      <c r="F88" s="208"/>
      <c r="G88" s="217"/>
      <c r="H88" s="218"/>
      <c r="I88" s="219"/>
      <c r="J88" s="203"/>
      <c r="K88" s="203"/>
      <c r="L88" s="203"/>
      <c r="M88" s="204"/>
      <c r="P88" s="23"/>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c r="AY88" s="15"/>
      <c r="AZ88" s="15"/>
      <c r="BA88" s="15"/>
      <c r="BB88" s="15"/>
      <c r="BC88" s="15"/>
      <c r="BD88" s="15"/>
      <c r="BE88" s="15"/>
      <c r="BF88" s="15"/>
      <c r="BG88" s="15"/>
      <c r="BH88" s="15"/>
      <c r="BI88" s="15"/>
      <c r="BJ88" s="15"/>
      <c r="BK88" s="15"/>
      <c r="BL88" s="15"/>
      <c r="BM88" s="15"/>
      <c r="BN88" s="15"/>
      <c r="BO88" s="15"/>
      <c r="BP88" s="15"/>
      <c r="BQ88" s="15"/>
      <c r="BR88" s="15"/>
      <c r="BS88" s="15"/>
      <c r="BT88" s="15"/>
      <c r="BU88" s="15"/>
      <c r="BV88" s="15"/>
      <c r="BW88" s="15"/>
      <c r="BX88" s="15"/>
      <c r="BY88" s="15"/>
      <c r="BZ88" s="15"/>
      <c r="CA88" s="15"/>
      <c r="CB88" s="15"/>
      <c r="CC88" s="15"/>
      <c r="CD88" s="15"/>
      <c r="CE88" s="15"/>
      <c r="CF88" s="15"/>
      <c r="CG88" s="15"/>
      <c r="CH88" s="15"/>
      <c r="CI88" s="15"/>
      <c r="CJ88" s="15"/>
      <c r="CK88" s="15"/>
      <c r="CL88" s="15"/>
      <c r="CM88" s="15"/>
      <c r="CN88" s="15"/>
      <c r="CO88" s="15"/>
      <c r="CP88" s="15"/>
      <c r="CQ88" s="15"/>
      <c r="CR88" s="15"/>
      <c r="CS88" s="15"/>
      <c r="CT88" s="15"/>
      <c r="CU88" s="15"/>
      <c r="CV88" s="15"/>
      <c r="CW88" s="15"/>
      <c r="CX88" s="15"/>
      <c r="CY88" s="15"/>
      <c r="CZ88" s="15"/>
      <c r="DA88" s="15"/>
      <c r="DB88" s="15"/>
      <c r="DC88" s="15"/>
      <c r="DD88" s="15"/>
      <c r="DE88" s="15"/>
      <c r="DF88" s="15"/>
      <c r="DG88" s="15"/>
      <c r="DH88" s="15"/>
      <c r="DI88" s="15"/>
      <c r="DJ88" s="15"/>
      <c r="DK88" s="15"/>
      <c r="DL88" s="15"/>
      <c r="DM88" s="15"/>
      <c r="DN88" s="15"/>
      <c r="DO88" s="15"/>
      <c r="DP88" s="15"/>
      <c r="DQ88" s="15"/>
      <c r="DR88" s="15"/>
      <c r="DS88" s="15"/>
      <c r="DT88" s="15"/>
      <c r="DU88" s="15"/>
      <c r="DV88" s="15"/>
      <c r="DW88" s="15"/>
      <c r="DX88" s="15"/>
      <c r="DY88" s="15"/>
      <c r="DZ88" s="15"/>
      <c r="EA88" s="15"/>
      <c r="EB88" s="15"/>
      <c r="EC88" s="15"/>
      <c r="ED88" s="15"/>
      <c r="EE88" s="15"/>
      <c r="EF88" s="15"/>
      <c r="EG88" s="15"/>
      <c r="EH88" s="15"/>
      <c r="EI88" s="15"/>
      <c r="EJ88" s="15"/>
    </row>
    <row r="89" spans="1:140" s="14" customFormat="1" ht="18.75" x14ac:dyDescent="0.2">
      <c r="A89" s="205"/>
      <c r="B89" s="205"/>
      <c r="C89" s="24"/>
      <c r="D89" s="195"/>
      <c r="E89" s="60"/>
      <c r="F89" s="208"/>
      <c r="G89" s="208"/>
      <c r="H89" s="208"/>
      <c r="I89" s="208"/>
      <c r="J89" s="208"/>
      <c r="K89" s="208"/>
      <c r="L89" s="16"/>
      <c r="M89" s="17"/>
      <c r="P89" s="23"/>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c r="AY89" s="15"/>
      <c r="AZ89" s="15"/>
      <c r="BA89" s="15"/>
      <c r="BB89" s="15"/>
      <c r="BC89" s="15"/>
      <c r="BD89" s="15"/>
      <c r="BE89" s="15"/>
      <c r="BF89" s="15"/>
      <c r="BG89" s="15"/>
      <c r="BH89" s="15"/>
      <c r="BI89" s="15"/>
      <c r="BJ89" s="15"/>
      <c r="BK89" s="15"/>
      <c r="BL89" s="15"/>
      <c r="BM89" s="15"/>
      <c r="BN89" s="15"/>
      <c r="BO89" s="15"/>
      <c r="BP89" s="15"/>
      <c r="BQ89" s="15"/>
      <c r="BR89" s="15"/>
      <c r="BS89" s="15"/>
      <c r="BT89" s="15"/>
      <c r="BU89" s="15"/>
      <c r="BV89" s="15"/>
      <c r="BW89" s="15"/>
      <c r="BX89" s="15"/>
      <c r="BY89" s="15"/>
      <c r="BZ89" s="15"/>
      <c r="CA89" s="15"/>
      <c r="CB89" s="15"/>
      <c r="CC89" s="15"/>
      <c r="CD89" s="15"/>
      <c r="CE89" s="15"/>
      <c r="CF89" s="15"/>
      <c r="CG89" s="15"/>
      <c r="CH89" s="15"/>
      <c r="CI89" s="15"/>
      <c r="CJ89" s="15"/>
      <c r="CK89" s="15"/>
      <c r="CL89" s="15"/>
      <c r="CM89" s="15"/>
      <c r="CN89" s="15"/>
      <c r="CO89" s="15"/>
      <c r="CP89" s="15"/>
      <c r="CQ89" s="15"/>
      <c r="CR89" s="15"/>
      <c r="CS89" s="15"/>
      <c r="CT89" s="15"/>
      <c r="CU89" s="15"/>
      <c r="CV89" s="15"/>
      <c r="CW89" s="15"/>
      <c r="CX89" s="15"/>
      <c r="CY89" s="15"/>
      <c r="CZ89" s="15"/>
      <c r="DA89" s="15"/>
      <c r="DB89" s="15"/>
      <c r="DC89" s="15"/>
      <c r="DD89" s="15"/>
      <c r="DE89" s="15"/>
      <c r="DF89" s="15"/>
      <c r="DG89" s="15"/>
      <c r="DH89" s="15"/>
      <c r="DI89" s="15"/>
      <c r="DJ89" s="15"/>
      <c r="DK89" s="15"/>
      <c r="DL89" s="15"/>
      <c r="DM89" s="15"/>
      <c r="DN89" s="15"/>
      <c r="DO89" s="15"/>
      <c r="DP89" s="15"/>
      <c r="DQ89" s="15"/>
      <c r="DR89" s="15"/>
      <c r="DS89" s="15"/>
      <c r="DT89" s="15"/>
      <c r="DU89" s="15"/>
      <c r="DV89" s="15"/>
      <c r="DW89" s="15"/>
      <c r="DX89" s="15"/>
      <c r="DY89" s="15"/>
      <c r="DZ89" s="15"/>
      <c r="EA89" s="15"/>
      <c r="EB89" s="15"/>
      <c r="EC89" s="15"/>
      <c r="ED89" s="15"/>
      <c r="EE89" s="15"/>
      <c r="EF89" s="15"/>
      <c r="EG89" s="15"/>
      <c r="EH89" s="15"/>
      <c r="EI89" s="15"/>
      <c r="EJ89" s="15"/>
    </row>
    <row r="90" spans="1:140" s="14" customFormat="1" x14ac:dyDescent="0.2">
      <c r="A90" s="15"/>
      <c r="B90" s="29"/>
      <c r="C90" s="31"/>
      <c r="D90" s="31"/>
      <c r="E90" s="31"/>
      <c r="F90" s="30"/>
      <c r="G90" s="30"/>
      <c r="H90" s="59"/>
      <c r="I90" s="30"/>
      <c r="J90" s="30"/>
      <c r="K90" s="30"/>
      <c r="L90" s="30"/>
      <c r="M90" s="30"/>
      <c r="P90" s="23"/>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c r="AY90" s="15"/>
      <c r="AZ90" s="15"/>
      <c r="BA90" s="15"/>
      <c r="BB90" s="15"/>
      <c r="BC90" s="15"/>
      <c r="BD90" s="15"/>
      <c r="BE90" s="15"/>
      <c r="BF90" s="15"/>
      <c r="BG90" s="15"/>
      <c r="BH90" s="15"/>
      <c r="BI90" s="15"/>
      <c r="BJ90" s="15"/>
      <c r="BK90" s="15"/>
      <c r="BL90" s="15"/>
      <c r="BM90" s="15"/>
      <c r="BN90" s="15"/>
      <c r="BO90" s="15"/>
      <c r="BP90" s="15"/>
      <c r="BQ90" s="15"/>
      <c r="BR90" s="15"/>
      <c r="BS90" s="15"/>
      <c r="BT90" s="15"/>
      <c r="BU90" s="15"/>
      <c r="BV90" s="15"/>
      <c r="BW90" s="15"/>
      <c r="BX90" s="15"/>
      <c r="BY90" s="15"/>
      <c r="BZ90" s="15"/>
      <c r="CA90" s="15"/>
      <c r="CB90" s="15"/>
      <c r="CC90" s="15"/>
      <c r="CD90" s="15"/>
      <c r="CE90" s="15"/>
      <c r="CF90" s="15"/>
      <c r="CG90" s="15"/>
      <c r="CH90" s="15"/>
      <c r="CI90" s="15"/>
      <c r="CJ90" s="15"/>
      <c r="CK90" s="15"/>
      <c r="CL90" s="15"/>
      <c r="CM90" s="15"/>
      <c r="CN90" s="15"/>
      <c r="CO90" s="15"/>
      <c r="CP90" s="15"/>
      <c r="CQ90" s="15"/>
      <c r="CR90" s="15"/>
      <c r="CS90" s="15"/>
      <c r="CT90" s="15"/>
      <c r="CU90" s="15"/>
      <c r="CV90" s="15"/>
      <c r="CW90" s="15"/>
      <c r="CX90" s="15"/>
      <c r="CY90" s="15"/>
      <c r="CZ90" s="15"/>
      <c r="DA90" s="15"/>
      <c r="DB90" s="15"/>
      <c r="DC90" s="15"/>
      <c r="DD90" s="15"/>
      <c r="DE90" s="15"/>
      <c r="DF90" s="15"/>
      <c r="DG90" s="15"/>
      <c r="DH90" s="15"/>
      <c r="DI90" s="15"/>
      <c r="DJ90" s="15"/>
      <c r="DK90" s="15"/>
      <c r="DL90" s="15"/>
      <c r="DM90" s="15"/>
      <c r="DN90" s="15"/>
      <c r="DO90" s="15"/>
      <c r="DP90" s="15"/>
      <c r="DQ90" s="15"/>
      <c r="DR90" s="15"/>
      <c r="DS90" s="15"/>
      <c r="DT90" s="15"/>
      <c r="DU90" s="15"/>
      <c r="DV90" s="15"/>
      <c r="DW90" s="15"/>
      <c r="DX90" s="15"/>
      <c r="DY90" s="15"/>
      <c r="DZ90" s="15"/>
      <c r="EA90" s="15"/>
      <c r="EB90" s="15"/>
      <c r="EC90" s="15"/>
      <c r="ED90" s="15"/>
      <c r="EE90" s="15"/>
      <c r="EF90" s="15"/>
      <c r="EG90" s="15"/>
      <c r="EH90" s="15"/>
      <c r="EI90" s="15"/>
      <c r="EJ90" s="15"/>
    </row>
    <row r="91" spans="1:140" s="14" customFormat="1" x14ac:dyDescent="0.2">
      <c r="A91" s="18"/>
      <c r="B91" s="29"/>
      <c r="C91" s="31"/>
      <c r="D91" s="31"/>
      <c r="E91" s="31"/>
      <c r="F91" s="30"/>
      <c r="G91" s="30"/>
      <c r="H91" s="59"/>
      <c r="I91" s="30"/>
      <c r="J91" s="30"/>
      <c r="K91" s="30"/>
      <c r="L91" s="30"/>
      <c r="M91" s="30"/>
      <c r="P91" s="23"/>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c r="BL91" s="15"/>
      <c r="BM91" s="15"/>
      <c r="BN91" s="15"/>
      <c r="BO91" s="15"/>
      <c r="BP91" s="15"/>
      <c r="BQ91" s="15"/>
      <c r="BR91" s="15"/>
      <c r="BS91" s="15"/>
      <c r="BT91" s="15"/>
      <c r="BU91" s="15"/>
      <c r="BV91" s="15"/>
      <c r="BW91" s="15"/>
      <c r="BX91" s="15"/>
      <c r="BY91" s="15"/>
      <c r="BZ91" s="15"/>
      <c r="CA91" s="15"/>
      <c r="CB91" s="15"/>
      <c r="CC91" s="15"/>
      <c r="CD91" s="15"/>
      <c r="CE91" s="15"/>
      <c r="CF91" s="15"/>
      <c r="CG91" s="15"/>
      <c r="CH91" s="15"/>
      <c r="CI91" s="15"/>
      <c r="CJ91" s="15"/>
      <c r="CK91" s="15"/>
      <c r="CL91" s="15"/>
      <c r="CM91" s="15"/>
      <c r="CN91" s="15"/>
      <c r="CO91" s="15"/>
      <c r="CP91" s="15"/>
      <c r="CQ91" s="15"/>
      <c r="CR91" s="15"/>
      <c r="CS91" s="15"/>
      <c r="CT91" s="15"/>
      <c r="CU91" s="15"/>
      <c r="CV91" s="15"/>
      <c r="CW91" s="15"/>
      <c r="CX91" s="15"/>
      <c r="CY91" s="15"/>
      <c r="CZ91" s="15"/>
      <c r="DA91" s="15"/>
      <c r="DB91" s="15"/>
      <c r="DC91" s="15"/>
      <c r="DD91" s="15"/>
      <c r="DE91" s="15"/>
      <c r="DF91" s="15"/>
      <c r="DG91" s="15"/>
      <c r="DH91" s="15"/>
      <c r="DI91" s="15"/>
      <c r="DJ91" s="15"/>
      <c r="DK91" s="15"/>
      <c r="DL91" s="15"/>
      <c r="DM91" s="15"/>
      <c r="DN91" s="15"/>
      <c r="DO91" s="15"/>
      <c r="DP91" s="15"/>
      <c r="DQ91" s="15"/>
      <c r="DR91" s="15"/>
      <c r="DS91" s="15"/>
      <c r="DT91" s="15"/>
      <c r="DU91" s="15"/>
      <c r="DV91" s="15"/>
      <c r="DW91" s="15"/>
      <c r="DX91" s="15"/>
      <c r="DY91" s="15"/>
      <c r="DZ91" s="15"/>
      <c r="EA91" s="15"/>
      <c r="EB91" s="15"/>
      <c r="EC91" s="15"/>
      <c r="ED91" s="15"/>
      <c r="EE91" s="15"/>
      <c r="EF91" s="15"/>
      <c r="EG91" s="15"/>
      <c r="EH91" s="15"/>
      <c r="EI91" s="15"/>
      <c r="EJ91" s="15"/>
    </row>
    <row r="92" spans="1:140" s="14" customFormat="1" x14ac:dyDescent="0.2">
      <c r="A92" s="15"/>
      <c r="B92" s="29"/>
      <c r="C92" s="31"/>
      <c r="D92" s="31"/>
      <c r="E92" s="31"/>
      <c r="F92" s="30"/>
      <c r="G92" s="30"/>
      <c r="H92" s="59"/>
      <c r="I92" s="30"/>
      <c r="J92" s="30"/>
      <c r="K92" s="30"/>
      <c r="L92" s="30"/>
      <c r="M92" s="30"/>
      <c r="P92" s="23"/>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c r="BM92" s="15"/>
      <c r="BN92" s="15"/>
      <c r="BO92" s="15"/>
      <c r="BP92" s="15"/>
      <c r="BQ92" s="15"/>
      <c r="BR92" s="15"/>
      <c r="BS92" s="15"/>
      <c r="BT92" s="15"/>
      <c r="BU92" s="15"/>
      <c r="BV92" s="15"/>
      <c r="BW92" s="15"/>
      <c r="BX92" s="15"/>
      <c r="BY92" s="15"/>
      <c r="BZ92" s="15"/>
      <c r="CA92" s="15"/>
      <c r="CB92" s="15"/>
      <c r="CC92" s="15"/>
      <c r="CD92" s="15"/>
      <c r="CE92" s="15"/>
      <c r="CF92" s="15"/>
      <c r="CG92" s="15"/>
      <c r="CH92" s="15"/>
      <c r="CI92" s="15"/>
      <c r="CJ92" s="15"/>
      <c r="CK92" s="15"/>
      <c r="CL92" s="15"/>
      <c r="CM92" s="15"/>
      <c r="CN92" s="15"/>
      <c r="CO92" s="15"/>
      <c r="CP92" s="15"/>
      <c r="CQ92" s="15"/>
      <c r="CR92" s="15"/>
      <c r="CS92" s="15"/>
      <c r="CT92" s="15"/>
      <c r="CU92" s="15"/>
      <c r="CV92" s="15"/>
      <c r="CW92" s="15"/>
      <c r="CX92" s="15"/>
      <c r="CY92" s="15"/>
      <c r="CZ92" s="15"/>
      <c r="DA92" s="15"/>
      <c r="DB92" s="15"/>
      <c r="DC92" s="15"/>
      <c r="DD92" s="15"/>
      <c r="DE92" s="15"/>
      <c r="DF92" s="15"/>
      <c r="DG92" s="15"/>
      <c r="DH92" s="15"/>
      <c r="DI92" s="15"/>
      <c r="DJ92" s="15"/>
      <c r="DK92" s="15"/>
      <c r="DL92" s="15"/>
      <c r="DM92" s="15"/>
      <c r="DN92" s="15"/>
      <c r="DO92" s="15"/>
      <c r="DP92" s="15"/>
      <c r="DQ92" s="15"/>
      <c r="DR92" s="15"/>
      <c r="DS92" s="15"/>
      <c r="DT92" s="15"/>
      <c r="DU92" s="15"/>
      <c r="DV92" s="15"/>
      <c r="DW92" s="15"/>
      <c r="DX92" s="15"/>
      <c r="DY92" s="15"/>
      <c r="DZ92" s="15"/>
      <c r="EA92" s="15"/>
      <c r="EB92" s="15"/>
      <c r="EC92" s="15"/>
      <c r="ED92" s="15"/>
      <c r="EE92" s="15"/>
      <c r="EF92" s="15"/>
      <c r="EG92" s="15"/>
      <c r="EH92" s="15"/>
      <c r="EI92" s="15"/>
      <c r="EJ92" s="15"/>
    </row>
    <row r="93" spans="1:140" s="14" customFormat="1" x14ac:dyDescent="0.2">
      <c r="A93" s="15"/>
      <c r="B93" s="32"/>
      <c r="C93" s="31"/>
      <c r="D93" s="31"/>
      <c r="E93" s="31"/>
      <c r="F93" s="30"/>
      <c r="G93" s="30"/>
      <c r="H93" s="59"/>
      <c r="I93" s="30"/>
      <c r="J93" s="30"/>
      <c r="K93" s="30"/>
      <c r="L93" s="30"/>
      <c r="M93" s="30"/>
      <c r="P93" s="23"/>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c r="BM93" s="15"/>
      <c r="BN93" s="15"/>
      <c r="BO93" s="15"/>
      <c r="BP93" s="15"/>
      <c r="BQ93" s="15"/>
      <c r="BR93" s="15"/>
      <c r="BS93" s="15"/>
      <c r="BT93" s="15"/>
      <c r="BU93" s="15"/>
      <c r="BV93" s="15"/>
      <c r="BW93" s="15"/>
      <c r="BX93" s="15"/>
      <c r="BY93" s="15"/>
      <c r="BZ93" s="15"/>
      <c r="CA93" s="15"/>
      <c r="CB93" s="15"/>
      <c r="CC93" s="15"/>
      <c r="CD93" s="15"/>
      <c r="CE93" s="15"/>
      <c r="CF93" s="15"/>
      <c r="CG93" s="15"/>
      <c r="CH93" s="15"/>
      <c r="CI93" s="15"/>
      <c r="CJ93" s="15"/>
      <c r="CK93" s="15"/>
      <c r="CL93" s="15"/>
      <c r="CM93" s="15"/>
      <c r="CN93" s="15"/>
      <c r="CO93" s="15"/>
      <c r="CP93" s="15"/>
      <c r="CQ93" s="15"/>
      <c r="CR93" s="15"/>
      <c r="CS93" s="15"/>
      <c r="CT93" s="15"/>
      <c r="CU93" s="15"/>
      <c r="CV93" s="15"/>
      <c r="CW93" s="15"/>
      <c r="CX93" s="15"/>
      <c r="CY93" s="15"/>
      <c r="CZ93" s="15"/>
      <c r="DA93" s="15"/>
      <c r="DB93" s="15"/>
      <c r="DC93" s="15"/>
      <c r="DD93" s="15"/>
      <c r="DE93" s="15"/>
      <c r="DF93" s="15"/>
      <c r="DG93" s="15"/>
      <c r="DH93" s="15"/>
      <c r="DI93" s="15"/>
      <c r="DJ93" s="15"/>
      <c r="DK93" s="15"/>
      <c r="DL93" s="15"/>
      <c r="DM93" s="15"/>
      <c r="DN93" s="15"/>
      <c r="DO93" s="15"/>
      <c r="DP93" s="15"/>
      <c r="DQ93" s="15"/>
      <c r="DR93" s="15"/>
      <c r="DS93" s="15"/>
      <c r="DT93" s="15"/>
      <c r="DU93" s="15"/>
      <c r="DV93" s="15"/>
      <c r="DW93" s="15"/>
      <c r="DX93" s="15"/>
      <c r="DY93" s="15"/>
      <c r="DZ93" s="15"/>
      <c r="EA93" s="15"/>
      <c r="EB93" s="15"/>
      <c r="EC93" s="15"/>
      <c r="ED93" s="15"/>
      <c r="EE93" s="15"/>
      <c r="EF93" s="15"/>
      <c r="EG93" s="15"/>
      <c r="EH93" s="15"/>
      <c r="EI93" s="15"/>
      <c r="EJ93" s="15"/>
    </row>
    <row r="94" spans="1:140" s="14" customFormat="1" x14ac:dyDescent="0.2">
      <c r="A94" s="15"/>
      <c r="B94" s="32"/>
      <c r="C94" s="31"/>
      <c r="D94" s="31"/>
      <c r="E94" s="31"/>
      <c r="F94" s="30"/>
      <c r="G94" s="30"/>
      <c r="H94" s="59"/>
      <c r="I94" s="30"/>
      <c r="J94" s="30"/>
      <c r="K94" s="30"/>
      <c r="L94" s="30"/>
      <c r="M94" s="30"/>
      <c r="P94" s="23"/>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c r="BM94" s="15"/>
      <c r="BN94" s="15"/>
      <c r="BO94" s="15"/>
      <c r="BP94" s="15"/>
      <c r="BQ94" s="15"/>
      <c r="BR94" s="15"/>
      <c r="BS94" s="15"/>
      <c r="BT94" s="15"/>
      <c r="BU94" s="15"/>
      <c r="BV94" s="15"/>
      <c r="BW94" s="15"/>
      <c r="BX94" s="15"/>
      <c r="BY94" s="15"/>
      <c r="BZ94" s="15"/>
      <c r="CA94" s="15"/>
      <c r="CB94" s="15"/>
      <c r="CC94" s="15"/>
      <c r="CD94" s="15"/>
      <c r="CE94" s="15"/>
      <c r="CF94" s="15"/>
      <c r="CG94" s="15"/>
      <c r="CH94" s="15"/>
      <c r="CI94" s="15"/>
      <c r="CJ94" s="15"/>
      <c r="CK94" s="15"/>
      <c r="CL94" s="15"/>
      <c r="CM94" s="15"/>
      <c r="CN94" s="15"/>
      <c r="CO94" s="15"/>
      <c r="CP94" s="15"/>
      <c r="CQ94" s="15"/>
      <c r="CR94" s="15"/>
      <c r="CS94" s="15"/>
      <c r="CT94" s="15"/>
      <c r="CU94" s="15"/>
      <c r="CV94" s="15"/>
      <c r="CW94" s="15"/>
      <c r="CX94" s="15"/>
      <c r="CY94" s="15"/>
      <c r="CZ94" s="15"/>
      <c r="DA94" s="15"/>
      <c r="DB94" s="15"/>
      <c r="DC94" s="15"/>
      <c r="DD94" s="15"/>
      <c r="DE94" s="15"/>
      <c r="DF94" s="15"/>
      <c r="DG94" s="15"/>
      <c r="DH94" s="15"/>
      <c r="DI94" s="15"/>
      <c r="DJ94" s="15"/>
      <c r="DK94" s="15"/>
      <c r="DL94" s="15"/>
      <c r="DM94" s="15"/>
      <c r="DN94" s="15"/>
      <c r="DO94" s="15"/>
      <c r="DP94" s="15"/>
      <c r="DQ94" s="15"/>
      <c r="DR94" s="15"/>
      <c r="DS94" s="15"/>
      <c r="DT94" s="15"/>
      <c r="DU94" s="15"/>
      <c r="DV94" s="15"/>
      <c r="DW94" s="15"/>
      <c r="DX94" s="15"/>
      <c r="DY94" s="15"/>
      <c r="DZ94" s="15"/>
      <c r="EA94" s="15"/>
      <c r="EB94" s="15"/>
      <c r="EC94" s="15"/>
      <c r="ED94" s="15"/>
      <c r="EE94" s="15"/>
      <c r="EF94" s="15"/>
      <c r="EG94" s="15"/>
      <c r="EH94" s="15"/>
      <c r="EI94" s="15"/>
      <c r="EJ94" s="15"/>
    </row>
    <row r="95" spans="1:140" s="14" customFormat="1" x14ac:dyDescent="0.2">
      <c r="A95" s="15"/>
      <c r="B95" s="32"/>
      <c r="C95" s="31"/>
      <c r="D95" s="31"/>
      <c r="E95" s="31"/>
      <c r="F95" s="30"/>
      <c r="G95" s="30"/>
      <c r="H95" s="59"/>
      <c r="I95" s="30"/>
      <c r="J95" s="30"/>
      <c r="K95" s="30"/>
      <c r="L95" s="30"/>
      <c r="M95" s="30"/>
      <c r="P95" s="23"/>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c r="BM95" s="15"/>
      <c r="BN95" s="15"/>
      <c r="BO95" s="15"/>
      <c r="BP95" s="15"/>
      <c r="BQ95" s="15"/>
      <c r="BR95" s="15"/>
      <c r="BS95" s="15"/>
      <c r="BT95" s="15"/>
      <c r="BU95" s="15"/>
      <c r="BV95" s="15"/>
      <c r="BW95" s="15"/>
      <c r="BX95" s="15"/>
      <c r="BY95" s="15"/>
      <c r="BZ95" s="15"/>
      <c r="CA95" s="15"/>
      <c r="CB95" s="15"/>
      <c r="CC95" s="15"/>
      <c r="CD95" s="15"/>
      <c r="CE95" s="15"/>
      <c r="CF95" s="15"/>
      <c r="CG95" s="15"/>
      <c r="CH95" s="15"/>
      <c r="CI95" s="15"/>
      <c r="CJ95" s="15"/>
      <c r="CK95" s="15"/>
      <c r="CL95" s="15"/>
      <c r="CM95" s="15"/>
      <c r="CN95" s="15"/>
      <c r="CO95" s="15"/>
      <c r="CP95" s="15"/>
      <c r="CQ95" s="15"/>
      <c r="CR95" s="15"/>
      <c r="CS95" s="15"/>
      <c r="CT95" s="15"/>
      <c r="CU95" s="15"/>
      <c r="CV95" s="15"/>
      <c r="CW95" s="15"/>
      <c r="CX95" s="15"/>
      <c r="CY95" s="15"/>
      <c r="CZ95" s="15"/>
      <c r="DA95" s="15"/>
      <c r="DB95" s="15"/>
      <c r="DC95" s="15"/>
      <c r="DD95" s="15"/>
      <c r="DE95" s="15"/>
      <c r="DF95" s="15"/>
      <c r="DG95" s="15"/>
      <c r="DH95" s="15"/>
      <c r="DI95" s="15"/>
      <c r="DJ95" s="15"/>
      <c r="DK95" s="15"/>
      <c r="DL95" s="15"/>
      <c r="DM95" s="15"/>
      <c r="DN95" s="15"/>
      <c r="DO95" s="15"/>
      <c r="DP95" s="15"/>
      <c r="DQ95" s="15"/>
      <c r="DR95" s="15"/>
      <c r="DS95" s="15"/>
      <c r="DT95" s="15"/>
      <c r="DU95" s="15"/>
      <c r="DV95" s="15"/>
      <c r="DW95" s="15"/>
      <c r="DX95" s="15"/>
      <c r="DY95" s="15"/>
      <c r="DZ95" s="15"/>
      <c r="EA95" s="15"/>
      <c r="EB95" s="15"/>
      <c r="EC95" s="15"/>
      <c r="ED95" s="15"/>
      <c r="EE95" s="15"/>
      <c r="EF95" s="15"/>
      <c r="EG95" s="15"/>
      <c r="EH95" s="15"/>
      <c r="EI95" s="15"/>
      <c r="EJ95" s="15"/>
    </row>
    <row r="96" spans="1:140" s="14" customFormat="1" x14ac:dyDescent="0.2">
      <c r="A96" s="15"/>
      <c r="B96" s="33"/>
      <c r="C96" s="31"/>
      <c r="D96" s="31"/>
      <c r="E96" s="31"/>
      <c r="F96" s="30"/>
      <c r="G96" s="30"/>
      <c r="H96" s="59"/>
      <c r="I96" s="30"/>
      <c r="J96" s="30"/>
      <c r="K96" s="30"/>
      <c r="L96" s="30"/>
      <c r="M96" s="30"/>
      <c r="P96" s="23"/>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c r="BM96" s="15"/>
      <c r="BN96" s="15"/>
      <c r="BO96" s="15"/>
      <c r="BP96" s="15"/>
      <c r="BQ96" s="15"/>
      <c r="BR96" s="15"/>
      <c r="BS96" s="15"/>
      <c r="BT96" s="15"/>
      <c r="BU96" s="15"/>
      <c r="BV96" s="15"/>
      <c r="BW96" s="15"/>
      <c r="BX96" s="15"/>
      <c r="BY96" s="15"/>
      <c r="BZ96" s="15"/>
      <c r="CA96" s="15"/>
      <c r="CB96" s="15"/>
      <c r="CC96" s="15"/>
      <c r="CD96" s="15"/>
      <c r="CE96" s="15"/>
      <c r="CF96" s="15"/>
      <c r="CG96" s="15"/>
      <c r="CH96" s="15"/>
      <c r="CI96" s="15"/>
      <c r="CJ96" s="15"/>
      <c r="CK96" s="15"/>
      <c r="CL96" s="15"/>
      <c r="CM96" s="15"/>
      <c r="CN96" s="15"/>
      <c r="CO96" s="15"/>
      <c r="CP96" s="15"/>
      <c r="CQ96" s="15"/>
      <c r="CR96" s="15"/>
      <c r="CS96" s="15"/>
      <c r="CT96" s="15"/>
      <c r="CU96" s="15"/>
      <c r="CV96" s="15"/>
      <c r="CW96" s="15"/>
      <c r="CX96" s="15"/>
      <c r="CY96" s="15"/>
      <c r="CZ96" s="15"/>
      <c r="DA96" s="15"/>
      <c r="DB96" s="15"/>
      <c r="DC96" s="15"/>
      <c r="DD96" s="15"/>
      <c r="DE96" s="15"/>
      <c r="DF96" s="15"/>
      <c r="DG96" s="15"/>
      <c r="DH96" s="15"/>
      <c r="DI96" s="15"/>
      <c r="DJ96" s="15"/>
      <c r="DK96" s="15"/>
      <c r="DL96" s="15"/>
      <c r="DM96" s="15"/>
      <c r="DN96" s="15"/>
      <c r="DO96" s="15"/>
      <c r="DP96" s="15"/>
      <c r="DQ96" s="15"/>
      <c r="DR96" s="15"/>
      <c r="DS96" s="15"/>
      <c r="DT96" s="15"/>
      <c r="DU96" s="15"/>
      <c r="DV96" s="15"/>
      <c r="DW96" s="15"/>
      <c r="DX96" s="15"/>
      <c r="DY96" s="15"/>
      <c r="DZ96" s="15"/>
      <c r="EA96" s="15"/>
      <c r="EB96" s="15"/>
      <c r="EC96" s="15"/>
      <c r="ED96" s="15"/>
      <c r="EE96" s="15"/>
      <c r="EF96" s="15"/>
      <c r="EG96" s="15"/>
      <c r="EH96" s="15"/>
      <c r="EI96" s="15"/>
      <c r="EJ96" s="15"/>
    </row>
    <row r="97" spans="1:140" s="14" customFormat="1" x14ac:dyDescent="0.2">
      <c r="A97" s="15"/>
      <c r="B97" s="34"/>
      <c r="C97" s="31"/>
      <c r="D97" s="31"/>
      <c r="E97" s="31"/>
      <c r="F97" s="30"/>
      <c r="G97" s="30"/>
      <c r="H97" s="59"/>
      <c r="I97" s="30"/>
      <c r="J97" s="30"/>
      <c r="K97" s="30"/>
      <c r="L97" s="30"/>
      <c r="M97" s="30"/>
      <c r="P97" s="23"/>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c r="BM97" s="15"/>
      <c r="BN97" s="15"/>
      <c r="BO97" s="15"/>
      <c r="BP97" s="15"/>
      <c r="BQ97" s="15"/>
      <c r="BR97" s="15"/>
      <c r="BS97" s="15"/>
      <c r="BT97" s="15"/>
      <c r="BU97" s="15"/>
      <c r="BV97" s="15"/>
      <c r="BW97" s="15"/>
      <c r="BX97" s="15"/>
      <c r="BY97" s="15"/>
      <c r="BZ97" s="15"/>
      <c r="CA97" s="15"/>
      <c r="CB97" s="15"/>
      <c r="CC97" s="15"/>
      <c r="CD97" s="15"/>
      <c r="CE97" s="15"/>
      <c r="CF97" s="15"/>
      <c r="CG97" s="15"/>
      <c r="CH97" s="15"/>
      <c r="CI97" s="15"/>
      <c r="CJ97" s="15"/>
      <c r="CK97" s="15"/>
      <c r="CL97" s="15"/>
      <c r="CM97" s="15"/>
      <c r="CN97" s="15"/>
      <c r="CO97" s="15"/>
      <c r="CP97" s="15"/>
      <c r="CQ97" s="15"/>
      <c r="CR97" s="15"/>
      <c r="CS97" s="15"/>
      <c r="CT97" s="15"/>
      <c r="CU97" s="15"/>
      <c r="CV97" s="15"/>
      <c r="CW97" s="15"/>
      <c r="CX97" s="15"/>
      <c r="CY97" s="15"/>
      <c r="CZ97" s="15"/>
      <c r="DA97" s="15"/>
      <c r="DB97" s="15"/>
      <c r="DC97" s="15"/>
      <c r="DD97" s="15"/>
      <c r="DE97" s="15"/>
      <c r="DF97" s="15"/>
      <c r="DG97" s="15"/>
      <c r="DH97" s="15"/>
      <c r="DI97" s="15"/>
      <c r="DJ97" s="15"/>
      <c r="DK97" s="15"/>
      <c r="DL97" s="15"/>
      <c r="DM97" s="15"/>
      <c r="DN97" s="15"/>
      <c r="DO97" s="15"/>
      <c r="DP97" s="15"/>
      <c r="DQ97" s="15"/>
      <c r="DR97" s="15"/>
      <c r="DS97" s="15"/>
      <c r="DT97" s="15"/>
      <c r="DU97" s="15"/>
      <c r="DV97" s="15"/>
      <c r="DW97" s="15"/>
      <c r="DX97" s="15"/>
      <c r="DY97" s="15"/>
      <c r="DZ97" s="15"/>
      <c r="EA97" s="15"/>
      <c r="EB97" s="15"/>
      <c r="EC97" s="15"/>
      <c r="ED97" s="15"/>
      <c r="EE97" s="15"/>
      <c r="EF97" s="15"/>
      <c r="EG97" s="15"/>
      <c r="EH97" s="15"/>
      <c r="EI97" s="15"/>
      <c r="EJ97" s="15"/>
    </row>
    <row r="98" spans="1:140" x14ac:dyDescent="0.2">
      <c r="J98" s="27"/>
      <c r="L98" s="27"/>
      <c r="M98" s="27"/>
    </row>
    <row r="99" spans="1:140" x14ac:dyDescent="0.2">
      <c r="J99" s="27"/>
      <c r="L99" s="27"/>
      <c r="M99" s="27"/>
    </row>
    <row r="100" spans="1:140" x14ac:dyDescent="0.2">
      <c r="J100" s="27"/>
      <c r="L100" s="27"/>
      <c r="M100" s="27"/>
    </row>
    <row r="101" spans="1:140" x14ac:dyDescent="0.2">
      <c r="J101" s="27"/>
      <c r="L101" s="27"/>
      <c r="M101" s="27"/>
    </row>
    <row r="102" spans="1:140" x14ac:dyDescent="0.2">
      <c r="J102" s="27"/>
      <c r="L102" s="27"/>
      <c r="M102" s="27"/>
    </row>
    <row r="103" spans="1:140" x14ac:dyDescent="0.2">
      <c r="B103" s="12"/>
      <c r="J103" s="27"/>
      <c r="L103" s="27"/>
      <c r="M103" s="27"/>
    </row>
    <row r="104" spans="1:140" x14ac:dyDescent="0.2">
      <c r="B104" s="12"/>
      <c r="J104" s="27"/>
      <c r="L104" s="27"/>
      <c r="M104" s="27"/>
    </row>
    <row r="105" spans="1:140" x14ac:dyDescent="0.2">
      <c r="J105" s="27"/>
      <c r="L105" s="27"/>
      <c r="M105" s="27"/>
      <c r="N105" s="3"/>
    </row>
    <row r="106" spans="1:140" x14ac:dyDescent="0.2">
      <c r="A106" s="3"/>
      <c r="B106" s="13"/>
      <c r="J106" s="27"/>
      <c r="L106" s="27"/>
      <c r="M106" s="27"/>
    </row>
    <row r="107" spans="1:140" x14ac:dyDescent="0.2">
      <c r="J107" s="27"/>
      <c r="L107" s="27"/>
      <c r="M107" s="27"/>
      <c r="O107" s="3"/>
    </row>
    <row r="108" spans="1:140" x14ac:dyDescent="0.2">
      <c r="B108" s="12"/>
    </row>
    <row r="109" spans="1:140" x14ac:dyDescent="0.2">
      <c r="O109" s="3"/>
    </row>
  </sheetData>
  <mergeCells count="48">
    <mergeCell ref="M47:M48"/>
    <mergeCell ref="A40:M40"/>
    <mergeCell ref="A52:M52"/>
    <mergeCell ref="F55:J55"/>
    <mergeCell ref="A71:M71"/>
    <mergeCell ref="A55:B55"/>
    <mergeCell ref="A45:B45"/>
    <mergeCell ref="F45:J45"/>
    <mergeCell ref="A50:M50"/>
    <mergeCell ref="A46:M46"/>
    <mergeCell ref="A49:B49"/>
    <mergeCell ref="A56:M56"/>
    <mergeCell ref="A69:M69"/>
    <mergeCell ref="A62:B62"/>
    <mergeCell ref="A63:N63"/>
    <mergeCell ref="I68:J68"/>
    <mergeCell ref="A3:M3"/>
    <mergeCell ref="A19:M19"/>
    <mergeCell ref="A23:M23"/>
    <mergeCell ref="A39:B39"/>
    <mergeCell ref="F39:J39"/>
    <mergeCell ref="A18:B18"/>
    <mergeCell ref="A22:B22"/>
    <mergeCell ref="A29:B29"/>
    <mergeCell ref="A30:M30"/>
    <mergeCell ref="A89:B89"/>
    <mergeCell ref="F89:K89"/>
    <mergeCell ref="F87:F88"/>
    <mergeCell ref="G87:G88"/>
    <mergeCell ref="H87:H88"/>
    <mergeCell ref="I87:I88"/>
    <mergeCell ref="J87:J88"/>
    <mergeCell ref="K87:K88"/>
    <mergeCell ref="B87:B88"/>
    <mergeCell ref="A87:A88"/>
    <mergeCell ref="C87:C88"/>
    <mergeCell ref="A73:M73"/>
    <mergeCell ref="A75:M75"/>
    <mergeCell ref="A86:M86"/>
    <mergeCell ref="L87:L88"/>
    <mergeCell ref="M87:M88"/>
    <mergeCell ref="A85:B85"/>
    <mergeCell ref="K81:K82"/>
    <mergeCell ref="L81:L82"/>
    <mergeCell ref="F85:K85"/>
    <mergeCell ref="H81:J82"/>
    <mergeCell ref="A78:B78"/>
    <mergeCell ref="A79:M79"/>
  </mergeCells>
  <phoneticPr fontId="0" type="noConversion"/>
  <printOptions horizontalCentered="1"/>
  <pageMargins left="0.22727272727272727" right="0.35" top="0.74803149606299213" bottom="0.74803149606299213" header="0.31496062992125984" footer="0.31496062992125984"/>
  <pageSetup paperSize="9" scale="50" fitToWidth="0" orientation="landscape" r:id="rId1"/>
  <headerFooter alignWithMargins="0">
    <oddHeader>&amp;C&amp;14Formularz Cenowy&amp;R&amp;"Arial CE,Pogrubiony"Załącznik 2 do SWZ</oddHead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ZADANIE1-14</vt:lpstr>
      <vt:lpstr>'ZADANIE1-14'!Print_Area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User2</cp:lastModifiedBy>
  <cp:lastPrinted>2023-06-15T08:22:02Z</cp:lastPrinted>
  <dcterms:created xsi:type="dcterms:W3CDTF">1997-02-26T13:46:56Z</dcterms:created>
  <dcterms:modified xsi:type="dcterms:W3CDTF">2023-06-27T05:12:29Z</dcterms:modified>
</cp:coreProperties>
</file>