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_xlnm.Print_Area" localSheetId="0">Arkusz1!$A$1:$L$33</definedName>
  </definedNames>
  <calcPr calcId="145621"/>
</workbook>
</file>

<file path=xl/calcChain.xml><?xml version="1.0" encoding="utf-8"?>
<calcChain xmlns="http://schemas.openxmlformats.org/spreadsheetml/2006/main">
  <c r="K28" i="1" l="1"/>
  <c r="K29" i="1"/>
  <c r="I28" i="1"/>
  <c r="J28" i="1"/>
  <c r="J29" i="1"/>
  <c r="I29" i="1"/>
  <c r="K25" i="1"/>
  <c r="J25" i="1"/>
  <c r="I25" i="1"/>
  <c r="K23" i="1"/>
  <c r="J23" i="1"/>
  <c r="I23" i="1"/>
  <c r="K21" i="1"/>
  <c r="J21" i="1"/>
  <c r="I21" i="1"/>
  <c r="K19" i="1"/>
  <c r="J19" i="1"/>
  <c r="I19" i="1"/>
  <c r="K17" i="1"/>
  <c r="J17" i="1"/>
  <c r="I17" i="1"/>
  <c r="K15" i="1"/>
  <c r="J15" i="1"/>
  <c r="I15" i="1"/>
  <c r="K13" i="1"/>
  <c r="J13" i="1"/>
  <c r="I13" i="1"/>
  <c r="K11" i="1"/>
  <c r="J11" i="1"/>
  <c r="I11" i="1"/>
  <c r="K9" i="1"/>
  <c r="J9" i="1"/>
  <c r="I9" i="1"/>
  <c r="K7" i="1"/>
  <c r="J7" i="1"/>
  <c r="I7" i="1"/>
  <c r="J30" i="1" l="1"/>
  <c r="K30" i="1"/>
</calcChain>
</file>

<file path=xl/sharedStrings.xml><?xml version="1.0" encoding="utf-8"?>
<sst xmlns="http://schemas.openxmlformats.org/spreadsheetml/2006/main" count="67" uniqueCount="57">
  <si>
    <t>L.p.</t>
  </si>
  <si>
    <t>Nazwa materiału</t>
  </si>
  <si>
    <t>J.M</t>
  </si>
  <si>
    <t>Ilość oferow.</t>
  </si>
  <si>
    <t>Nazwa handlowa/ Producent</t>
  </si>
  <si>
    <t>kod towaru</t>
  </si>
  <si>
    <t>Cena netto</t>
  </si>
  <si>
    <t xml:space="preserve"> % VAT</t>
  </si>
  <si>
    <t>Cena brutto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</si>
  <si>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</si>
  <si>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</si>
  <si>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</si>
  <si>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</si>
  <si>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</si>
  <si>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</si>
  <si>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</si>
  <si>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</si>
  <si>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</si>
  <si>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>kpl</t>
  </si>
  <si>
    <t>ZADANIE 1</t>
  </si>
  <si>
    <t>ZADANIE 2</t>
  </si>
  <si>
    <t>ZADANIE 3</t>
  </si>
  <si>
    <t>ZADANIE 4</t>
  </si>
  <si>
    <t>1.</t>
  </si>
  <si>
    <t>szt.</t>
  </si>
  <si>
    <t>ZADANIE 6</t>
  </si>
  <si>
    <t>ZADANIE 7</t>
  </si>
  <si>
    <t>proteza do wszczepów wewnątrzusznych typ III BOS, IVA, IVB, VD</t>
  </si>
  <si>
    <t>przyrząd do drenażu jamy bębenkowej typ II 1,15</t>
  </si>
  <si>
    <t>ZADANIE 5</t>
  </si>
  <si>
    <t>ostrza do mikronacięć typu Bivera No65 np. kod 496765, 5905 op a24szt</t>
  </si>
  <si>
    <t>op</t>
  </si>
  <si>
    <t>płytka złota do powieki 1,4g</t>
  </si>
  <si>
    <t>ZADANIE 8</t>
  </si>
  <si>
    <t>drenik wentylacyjny do ucha typu T-1.14mm I.D.L-12mm wykonany z elestomereu silikonowego, TPE, stali nierdzewnej i tytanu</t>
  </si>
  <si>
    <t xml:space="preserve"> Implant wykonany z tytanu, samogwintujący się, o średnicy nie mniejszej niż 4,4 mm. Długość implantu w dwóch rozmiarach 3 mm i 4 mm.
Możliwość odkręcania i wykręcania zaczepu magnetycznego do implantu podczas implantacji. Pomiar stabilności implantów metodą RFA śródoperacyjnie jak i do czasu obciążenia procesorem.</t>
  </si>
  <si>
    <t>Proteza do rekonstrukcji ukladu przewodzacego ucha środkowego typu VE Ø 0,8 mm</t>
  </si>
  <si>
    <t>Zestaw wzierników jednorazowego użytku umożliwia precyzyjne badanie jamy nosowej, jamy ustnej i ucha. Zestaw   można zabrać na wizytę domową nie martwiąc co począć z narzędziem po badaniu.
• Zestaw pakowany sterylnie pojedynczo w pakiet foliowo-papierowy.
Wziernik nosowy ma klasycznie wyprofilowane rękojeści.
• Wziernik uszny jest matowo czarny w jego wewnętrznej powierzchni - nie ma refleksów i odbić światła podczas badania.
Szpatułka w zestawie zbudowana jest z białego, sprężystego białego plastiku wysokiej jakości. Anatomicznie wyprofilowania.
• Biały kolor szpatułki nie wpływa na postrzeganie barw podczas badania zwłaszcza z zewnętrznym źródłem światła.
• Narzędzie w części aplikacyjnej jest gładkie więc nie powoduje odruchu wymiotnego pacjenta.
• Wielkość wziernika usznego: 4 mm
• Nie zawiera lateksu. </t>
  </si>
  <si>
    <t>ZADANIE 10</t>
  </si>
  <si>
    <t xml:space="preserve">Zadanie 9 </t>
  </si>
  <si>
    <t xml:space="preserve">ZADANIE 11 </t>
  </si>
  <si>
    <t xml:space="preserve">Poprawiony Formularz Cenowy  </t>
  </si>
  <si>
    <t xml:space="preserve">RAZEM </t>
  </si>
  <si>
    <t xml:space="preserve">czujniki do moitorów  </t>
  </si>
  <si>
    <t>1.1.</t>
  </si>
  <si>
    <t xml:space="preserve">Dzierżawa monitorów głębokosci znieczulania (miesiecznie)  </t>
  </si>
  <si>
    <t>1.2.</t>
  </si>
  <si>
    <t>Rurka ma kształt litery T  Rurka jest  wykonana z kauczuku silikonowego (KS). Rurka jest zaopatrzona w korek i kołnierz blokujący. Opakowanie rurki stanowi torebka foliowo-papierowa dostosowana do sterylizacji tlenkiem etylenu. Wyrób jest oferowany w stanie jałowym.</t>
  </si>
  <si>
    <t xml:space="preserve">podpis elektroniczny Wykonawcy </t>
  </si>
  <si>
    <t>Załącznik nr 2 do SWZ</t>
  </si>
  <si>
    <t>SPRAWA NR 53/2023</t>
  </si>
  <si>
    <t>Zestaw DCR prosty. Sondy ze stali nierdzewnej - długość 4,5 cm x średnica 0,90 m (1 3/4 x 20G).Solidne rurki silikonowe - długość 40 cm x średnica 0,80 mm.</t>
  </si>
  <si>
    <t xml:space="preserve">koszt  1 monitora* </t>
  </si>
  <si>
    <t>* - do umowy dzierżay  - potrzebna cena  za 1 monitor;   dla wartości netto i brutto  zd. 11  przeliczenie  dla 24 m-cy  (wg wprowadzonych formuł , ktorycg nie należy zmieniać)</t>
  </si>
  <si>
    <t>wartość netto *</t>
  </si>
  <si>
    <t xml:space="preserve">wartość brutto * </t>
  </si>
  <si>
    <t xml:space="preserve">cena za 1m-c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</si>
</sst>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5" x14ac:knownFonts="1"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Arial Narrow"/>
      <family val="2"/>
      <charset val="238"/>
    </font>
    <font>
      <sz val="11"/>
      <name val="Arial CE"/>
      <charset val="238"/>
    </font>
    <font>
      <sz val="11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4"/>
      <name val="Arial Narrow"/>
      <family val="2"/>
      <charset val="238"/>
    </font>
    <font>
      <i/>
      <sz val="1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5" fillId="0" borderId="0"/>
  </cellStyleXfs>
  <cellXfs count="86">
    <xf numFmtId="0" fontId="0" fillId="0" borderId="0" xfId="0"/>
    <xf numFmtId="1" fontId="1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1" fillId="0" borderId="1" xfId="0" applyNumberFormat="1" applyFont="1" applyBorder="1" applyAlignment="1" applyProtection="1">
      <alignment horizontal="center" vertical="center" wrapText="1"/>
    </xf>
    <xf numFmtId="0" fontId="4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1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 wrapText="1"/>
    </xf>
    <xf numFmtId="1" fontId="7" fillId="0" borderId="5" xfId="0" applyNumberFormat="1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left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164" fontId="7" fillId="0" borderId="2" xfId="0" applyNumberFormat="1" applyFont="1" applyFill="1" applyBorder="1" applyAlignment="1" applyProtection="1">
      <alignment horizontal="right" vertical="center" wrapText="1"/>
    </xf>
    <xf numFmtId="9" fontId="7" fillId="0" borderId="2" xfId="0" applyNumberFormat="1" applyFont="1" applyFill="1" applyBorder="1" applyAlignment="1" applyProtection="1">
      <alignment horizontal="right" vertical="center" wrapText="1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1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1" xfId="0" applyNumberFormat="1" applyFont="1" applyBorder="1" applyAlignment="1" applyProtection="1">
      <alignment horizontal="center" vertical="center" wrapText="1"/>
    </xf>
    <xf numFmtId="3" fontId="6" fillId="0" borderId="1" xfId="0" applyNumberFormat="1" applyFont="1" applyBorder="1" applyAlignment="1" applyProtection="1">
      <alignment horizontal="center" vertical="center" wrapText="1"/>
    </xf>
    <xf numFmtId="1" fontId="7" fillId="0" borderId="1" xfId="0" applyNumberFormat="1" applyFont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2" xfId="2" applyNumberFormat="1" applyFont="1" applyFill="1" applyBorder="1" applyAlignment="1" applyProtection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1" fontId="6" fillId="0" borderId="10" xfId="0" applyNumberFormat="1" applyFont="1" applyFill="1" applyBorder="1" applyAlignment="1" applyProtection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1" fontId="6" fillId="0" borderId="7" xfId="0" applyNumberFormat="1" applyFont="1" applyFill="1" applyBorder="1" applyAlignment="1" applyProtection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1" fontId="6" fillId="0" borderId="8" xfId="0" applyNumberFormat="1" applyFont="1" applyFill="1" applyBorder="1" applyAlignment="1" applyProtection="1">
      <alignment vertical="center" wrapText="1"/>
    </xf>
    <xf numFmtId="0" fontId="10" fillId="0" borderId="9" xfId="0" applyFont="1" applyFill="1" applyBorder="1" applyAlignment="1">
      <alignment vertical="center" wrapText="1"/>
    </xf>
    <xf numFmtId="1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1" fontId="2" fillId="0" borderId="1" xfId="0" applyNumberFormat="1" applyFont="1" applyBorder="1" applyAlignment="1" applyProtection="1">
      <alignment horizontal="center" vertical="center" wrapText="1"/>
    </xf>
    <xf numFmtId="0" fontId="7" fillId="0" borderId="1" xfId="0" applyNumberFormat="1" applyFont="1" applyBorder="1" applyAlignment="1" applyProtection="1">
      <alignment horizontal="center" vertical="center" wrapText="1"/>
    </xf>
    <xf numFmtId="3" fontId="7" fillId="0" borderId="1" xfId="0" applyNumberFormat="1" applyFont="1" applyBorder="1" applyAlignment="1" applyProtection="1">
      <alignment horizontal="center" vertical="center" wrapText="1"/>
    </xf>
    <xf numFmtId="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4" fontId="7" fillId="0" borderId="1" xfId="0" applyNumberFormat="1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164" fontId="7" fillId="0" borderId="5" xfId="0" applyNumberFormat="1" applyFont="1" applyFill="1" applyBorder="1" applyAlignment="1" applyProtection="1">
      <alignment horizontal="right" vertical="center" wrapText="1"/>
    </xf>
    <xf numFmtId="9" fontId="7" fillId="0" borderId="5" xfId="0" applyNumberFormat="1" applyFont="1" applyFill="1" applyBorder="1" applyAlignment="1" applyProtection="1">
      <alignment horizontal="right" vertical="center" wrapText="1"/>
    </xf>
    <xf numFmtId="0" fontId="7" fillId="0" borderId="12" xfId="0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164" fontId="6" fillId="0" borderId="11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6" fillId="0" borderId="2" xfId="0" applyNumberFormat="1" applyFont="1" applyFill="1" applyBorder="1" applyAlignment="1" applyProtection="1">
      <alignment horizontal="right" vertical="center" wrapText="1"/>
    </xf>
    <xf numFmtId="0" fontId="14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3">
    <cellStyle name="Normalny" xfId="0" builtinId="0"/>
    <cellStyle name="Normalny 3" xfId="1"/>
    <cellStyle name="Normalny_Arkusz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view="pageBreakPreview" topLeftCell="A22" zoomScale="75" zoomScaleNormal="91" zoomScaleSheetLayoutView="75" workbookViewId="0">
      <selection activeCell="E23" sqref="E23"/>
    </sheetView>
  </sheetViews>
  <sheetFormatPr defaultRowHeight="16.5" x14ac:dyDescent="0.2"/>
  <cols>
    <col min="1" max="1" width="5" style="5" customWidth="1"/>
    <col min="2" max="2" width="45.5703125" style="20" customWidth="1"/>
    <col min="3" max="3" width="4.5703125" style="42" customWidth="1"/>
    <col min="4" max="4" width="7.7109375" style="42" customWidth="1"/>
    <col min="5" max="5" width="11.7109375" style="20" customWidth="1"/>
    <col min="6" max="6" width="9.85546875" style="20" customWidth="1"/>
    <col min="7" max="7" width="10.85546875" style="20" customWidth="1"/>
    <col min="8" max="8" width="5.42578125" style="20" customWidth="1"/>
    <col min="9" max="9" width="12.140625" style="20" customWidth="1"/>
    <col min="10" max="10" width="12.28515625" style="42" customWidth="1"/>
    <col min="11" max="11" width="11.5703125" style="11" customWidth="1"/>
    <col min="12" max="12" width="7.85546875" style="5" customWidth="1"/>
    <col min="13" max="16384" width="9.140625" style="5"/>
  </cols>
  <sheetData>
    <row r="1" spans="1:15" x14ac:dyDescent="0.2">
      <c r="B1" s="20" t="s">
        <v>50</v>
      </c>
      <c r="K1" s="11" t="s">
        <v>49</v>
      </c>
    </row>
    <row r="2" spans="1:15" ht="18" x14ac:dyDescent="0.2">
      <c r="A2" s="81" t="s">
        <v>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5" ht="24.75" customHeight="1" x14ac:dyDescent="0.2"/>
    <row r="4" spans="1:15" s="3" customFormat="1" ht="33" customHeight="1" x14ac:dyDescent="0.2">
      <c r="A4" s="60" t="s">
        <v>0</v>
      </c>
      <c r="B4" s="61" t="s">
        <v>1</v>
      </c>
      <c r="C4" s="39" t="s">
        <v>2</v>
      </c>
      <c r="D4" s="62" t="s">
        <v>3</v>
      </c>
      <c r="E4" s="62" t="s">
        <v>4</v>
      </c>
      <c r="F4" s="62" t="s">
        <v>5</v>
      </c>
      <c r="G4" s="63" t="s">
        <v>6</v>
      </c>
      <c r="H4" s="64" t="s">
        <v>7</v>
      </c>
      <c r="I4" s="65" t="s">
        <v>8</v>
      </c>
      <c r="J4" s="65" t="s">
        <v>9</v>
      </c>
      <c r="K4" s="66" t="s">
        <v>10</v>
      </c>
      <c r="L4" s="66" t="s">
        <v>11</v>
      </c>
      <c r="M4" s="67"/>
      <c r="N4" s="67"/>
      <c r="O4" s="67"/>
    </row>
    <row r="5" spans="1:15" s="3" customFormat="1" ht="12" customHeight="1" x14ac:dyDescent="0.2">
      <c r="A5" s="1">
        <v>1</v>
      </c>
      <c r="B5" s="37">
        <v>2</v>
      </c>
      <c r="C5" s="39">
        <v>3</v>
      </c>
      <c r="D5" s="38">
        <v>4</v>
      </c>
      <c r="E5" s="38">
        <v>5</v>
      </c>
      <c r="F5" s="38">
        <v>6</v>
      </c>
      <c r="G5" s="40" t="s">
        <v>12</v>
      </c>
      <c r="H5" s="40" t="s">
        <v>13</v>
      </c>
      <c r="I5" s="41" t="s">
        <v>14</v>
      </c>
      <c r="J5" s="41" t="s">
        <v>15</v>
      </c>
      <c r="K5" s="4" t="s">
        <v>16</v>
      </c>
      <c r="L5" s="4" t="s">
        <v>17</v>
      </c>
      <c r="M5" s="2"/>
      <c r="N5" s="2"/>
      <c r="O5" s="2"/>
    </row>
    <row r="6" spans="1:15" s="20" customFormat="1" ht="18.75" customHeight="1" x14ac:dyDescent="0.2">
      <c r="A6" s="45"/>
      <c r="B6" s="45" t="s">
        <v>19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19"/>
      <c r="N6" s="19"/>
      <c r="O6" s="19"/>
    </row>
    <row r="7" spans="1:15" s="20" customFormat="1" ht="132" customHeight="1" x14ac:dyDescent="0.2">
      <c r="A7" s="21">
        <v>1</v>
      </c>
      <c r="B7" s="22" t="s">
        <v>35</v>
      </c>
      <c r="C7" s="21" t="s">
        <v>18</v>
      </c>
      <c r="D7" s="23">
        <v>14</v>
      </c>
      <c r="E7" s="21"/>
      <c r="F7" s="21"/>
      <c r="G7" s="24"/>
      <c r="H7" s="25"/>
      <c r="I7" s="24">
        <f>G7*(1+H7)</f>
        <v>0</v>
      </c>
      <c r="J7" s="79">
        <f>D7*G7</f>
        <v>0</v>
      </c>
      <c r="K7" s="79">
        <f>D7*G7*(1+H7)</f>
        <v>0</v>
      </c>
      <c r="L7" s="21"/>
      <c r="M7" s="26"/>
    </row>
    <row r="8" spans="1:15" s="20" customFormat="1" ht="24.75" customHeight="1" x14ac:dyDescent="0.2">
      <c r="A8" s="45"/>
      <c r="B8" s="45" t="s">
        <v>20</v>
      </c>
      <c r="C8" s="47"/>
      <c r="D8" s="47"/>
      <c r="E8" s="47"/>
      <c r="F8" s="47"/>
      <c r="G8" s="47"/>
      <c r="H8" s="47"/>
      <c r="I8" s="47"/>
      <c r="J8" s="47"/>
      <c r="K8" s="47"/>
      <c r="L8" s="47"/>
      <c r="M8" s="27"/>
      <c r="N8" s="19"/>
      <c r="O8" s="19"/>
    </row>
    <row r="9" spans="1:15" s="20" customFormat="1" ht="342.75" customHeight="1" x14ac:dyDescent="0.2">
      <c r="A9" s="21">
        <v>1</v>
      </c>
      <c r="B9" s="22" t="s">
        <v>37</v>
      </c>
      <c r="C9" s="21" t="s">
        <v>18</v>
      </c>
      <c r="D9" s="23">
        <v>1000</v>
      </c>
      <c r="E9" s="22"/>
      <c r="F9" s="21"/>
      <c r="G9" s="24"/>
      <c r="H9" s="25"/>
      <c r="I9" s="24">
        <f>G9*(1+H9)</f>
        <v>0</v>
      </c>
      <c r="J9" s="79">
        <f>D9*G9</f>
        <v>0</v>
      </c>
      <c r="K9" s="79">
        <f>D9*G9*(1+H9)</f>
        <v>0</v>
      </c>
      <c r="L9" s="21"/>
      <c r="M9" s="26"/>
    </row>
    <row r="10" spans="1:15" s="20" customFormat="1" ht="23.25" customHeight="1" x14ac:dyDescent="0.2">
      <c r="A10" s="48"/>
      <c r="B10" s="48" t="s">
        <v>21</v>
      </c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27"/>
      <c r="N10" s="19"/>
      <c r="O10" s="19"/>
    </row>
    <row r="11" spans="1:15" s="20" customFormat="1" ht="35.25" customHeight="1" x14ac:dyDescent="0.2">
      <c r="A11" s="21">
        <v>1</v>
      </c>
      <c r="B11" s="22" t="s">
        <v>27</v>
      </c>
      <c r="C11" s="21" t="s">
        <v>24</v>
      </c>
      <c r="D11" s="23">
        <v>80</v>
      </c>
      <c r="E11" s="21"/>
      <c r="F11" s="21"/>
      <c r="G11" s="24"/>
      <c r="H11" s="25"/>
      <c r="I11" s="24">
        <f>G11*(1+H11)</f>
        <v>0</v>
      </c>
      <c r="J11" s="24">
        <f>D11*G11</f>
        <v>0</v>
      </c>
      <c r="K11" s="24">
        <f>D11*G11*(1+H11)</f>
        <v>0</v>
      </c>
      <c r="L11" s="21"/>
      <c r="M11" s="26"/>
    </row>
    <row r="12" spans="1:15" s="20" customFormat="1" ht="23.25" customHeight="1" x14ac:dyDescent="0.2">
      <c r="A12" s="45"/>
      <c r="B12" s="45" t="s">
        <v>22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27"/>
      <c r="N12" s="19"/>
      <c r="O12" s="19"/>
    </row>
    <row r="13" spans="1:15" s="30" customFormat="1" ht="45" customHeight="1" x14ac:dyDescent="0.2">
      <c r="A13" s="28">
        <v>1</v>
      </c>
      <c r="B13" s="43" t="s">
        <v>28</v>
      </c>
      <c r="C13" s="7" t="s">
        <v>24</v>
      </c>
      <c r="D13" s="17">
        <v>30</v>
      </c>
      <c r="E13" s="7"/>
      <c r="F13" s="9"/>
      <c r="G13" s="24"/>
      <c r="H13" s="25"/>
      <c r="I13" s="24">
        <f>G13*(1+H13)</f>
        <v>0</v>
      </c>
      <c r="J13" s="79">
        <f>D13*G13</f>
        <v>0</v>
      </c>
      <c r="K13" s="79">
        <f>D13*G13*(1+H13)</f>
        <v>0</v>
      </c>
      <c r="L13" s="29"/>
    </row>
    <row r="14" spans="1:15" s="20" customFormat="1" ht="15.95" customHeight="1" x14ac:dyDescent="0.2">
      <c r="A14" s="45"/>
      <c r="B14" s="45" t="s">
        <v>29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27"/>
      <c r="N14" s="19"/>
      <c r="O14" s="19"/>
    </row>
    <row r="15" spans="1:15" s="30" customFormat="1" ht="48.75" customHeight="1" x14ac:dyDescent="0.2">
      <c r="A15" s="28">
        <v>1</v>
      </c>
      <c r="B15" s="43" t="s">
        <v>30</v>
      </c>
      <c r="C15" s="7" t="s">
        <v>31</v>
      </c>
      <c r="D15" s="17">
        <v>3</v>
      </c>
      <c r="E15" s="7"/>
      <c r="F15" s="9"/>
      <c r="G15" s="24"/>
      <c r="H15" s="25"/>
      <c r="I15" s="24">
        <f>G15*(1+H15)</f>
        <v>0</v>
      </c>
      <c r="J15" s="79">
        <f>D15*G15</f>
        <v>0</v>
      </c>
      <c r="K15" s="79">
        <f>D15*G15*(1+H15)</f>
        <v>0</v>
      </c>
      <c r="L15" s="29"/>
    </row>
    <row r="16" spans="1:15" s="20" customFormat="1" ht="15.95" customHeight="1" x14ac:dyDescent="0.2">
      <c r="A16" s="45"/>
      <c r="B16" s="45" t="s">
        <v>25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27"/>
      <c r="N16" s="19"/>
      <c r="O16" s="19"/>
    </row>
    <row r="17" spans="1:13" s="30" customFormat="1" ht="33.75" customHeight="1" x14ac:dyDescent="0.2">
      <c r="A17" s="28">
        <v>1</v>
      </c>
      <c r="B17" s="43" t="s">
        <v>32</v>
      </c>
      <c r="C17" s="7" t="s">
        <v>24</v>
      </c>
      <c r="D17" s="17">
        <v>8</v>
      </c>
      <c r="E17" s="7"/>
      <c r="F17" s="9"/>
      <c r="G17" s="24"/>
      <c r="H17" s="25"/>
      <c r="I17" s="24">
        <f>G17*(1+H17)</f>
        <v>0</v>
      </c>
      <c r="J17" s="79">
        <f>D17*G17</f>
        <v>0</v>
      </c>
      <c r="K17" s="79">
        <f>D17*G17*(1+H17)</f>
        <v>0</v>
      </c>
      <c r="L17" s="29"/>
    </row>
    <row r="18" spans="1:13" s="6" customFormat="1" ht="25.5" customHeight="1" x14ac:dyDescent="0.2">
      <c r="A18" s="50"/>
      <c r="B18" s="50" t="s">
        <v>26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16"/>
    </row>
    <row r="19" spans="1:13" s="6" customFormat="1" ht="104.25" customHeight="1" x14ac:dyDescent="0.2">
      <c r="A19" s="7" t="s">
        <v>23</v>
      </c>
      <c r="B19" s="44" t="s">
        <v>47</v>
      </c>
      <c r="C19" s="7" t="s">
        <v>24</v>
      </c>
      <c r="D19" s="17">
        <v>5</v>
      </c>
      <c r="E19" s="9"/>
      <c r="F19" s="7"/>
      <c r="G19" s="24"/>
      <c r="H19" s="25"/>
      <c r="I19" s="24">
        <f>G19*(1+H19)</f>
        <v>0</v>
      </c>
      <c r="J19" s="79">
        <f>D19*G19</f>
        <v>0</v>
      </c>
      <c r="K19" s="79">
        <f>D19*G19*(1+H19)</f>
        <v>0</v>
      </c>
      <c r="L19" s="10"/>
    </row>
    <row r="20" spans="1:13" s="20" customFormat="1" x14ac:dyDescent="0.2">
      <c r="A20" s="50"/>
      <c r="B20" s="50" t="s">
        <v>33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16"/>
    </row>
    <row r="21" spans="1:13" s="20" customFormat="1" ht="66.75" customHeight="1" x14ac:dyDescent="0.2">
      <c r="A21" s="12" t="s">
        <v>23</v>
      </c>
      <c r="B21" s="13" t="s">
        <v>34</v>
      </c>
      <c r="C21" s="12" t="s">
        <v>24</v>
      </c>
      <c r="D21" s="18">
        <v>30</v>
      </c>
      <c r="E21" s="14"/>
      <c r="F21" s="12"/>
      <c r="G21" s="24"/>
      <c r="H21" s="25"/>
      <c r="I21" s="24">
        <f>G21*(1+H21)</f>
        <v>0</v>
      </c>
      <c r="J21" s="79">
        <f>D21*G21</f>
        <v>0</v>
      </c>
      <c r="K21" s="79">
        <f>D21*G21*(1+H21)</f>
        <v>0</v>
      </c>
      <c r="L21" s="15"/>
      <c r="M21" s="6"/>
    </row>
    <row r="22" spans="1:13" s="26" customFormat="1" ht="31.5" customHeight="1" x14ac:dyDescent="0.2">
      <c r="A22" s="51"/>
      <c r="B22" s="49" t="s">
        <v>39</v>
      </c>
      <c r="C22" s="49"/>
      <c r="D22" s="49"/>
      <c r="E22" s="49"/>
      <c r="F22" s="49"/>
      <c r="G22" s="49"/>
      <c r="H22" s="49"/>
      <c r="I22" s="49"/>
      <c r="J22" s="49"/>
      <c r="K22" s="49"/>
      <c r="L22" s="52"/>
      <c r="M22" s="6"/>
    </row>
    <row r="23" spans="1:13" s="20" customFormat="1" ht="65.25" customHeight="1" x14ac:dyDescent="0.2">
      <c r="A23" s="32">
        <v>1</v>
      </c>
      <c r="B23" s="34" t="s">
        <v>51</v>
      </c>
      <c r="C23" s="32" t="s">
        <v>24</v>
      </c>
      <c r="D23" s="36">
        <v>12</v>
      </c>
      <c r="E23" s="33"/>
      <c r="F23" s="31"/>
      <c r="G23" s="24"/>
      <c r="H23" s="25"/>
      <c r="I23" s="24">
        <f>G23*(1+H23)</f>
        <v>0</v>
      </c>
      <c r="J23" s="79">
        <f>D23*G23</f>
        <v>0</v>
      </c>
      <c r="K23" s="79">
        <f>D23*G23*(1+H23)</f>
        <v>0</v>
      </c>
      <c r="L23" s="31"/>
    </row>
    <row r="24" spans="1:13" s="58" customFormat="1" ht="29.25" customHeight="1" x14ac:dyDescent="0.2">
      <c r="A24" s="53"/>
      <c r="B24" s="54" t="s">
        <v>38</v>
      </c>
      <c r="C24" s="54"/>
      <c r="D24" s="54"/>
      <c r="E24" s="54"/>
      <c r="F24" s="54"/>
      <c r="G24" s="54"/>
      <c r="H24" s="54"/>
      <c r="I24" s="54"/>
      <c r="J24" s="55"/>
      <c r="K24" s="56"/>
      <c r="L24" s="57"/>
    </row>
    <row r="25" spans="1:13" ht="51" customHeight="1" x14ac:dyDescent="0.2">
      <c r="A25" s="7">
        <v>1</v>
      </c>
      <c r="B25" s="8" t="s">
        <v>36</v>
      </c>
      <c r="C25" s="7" t="s">
        <v>24</v>
      </c>
      <c r="D25" s="17">
        <v>20</v>
      </c>
      <c r="E25" s="9"/>
      <c r="F25" s="7"/>
      <c r="G25" s="24"/>
      <c r="H25" s="25"/>
      <c r="I25" s="24">
        <f>G25*(1+H25)</f>
        <v>0</v>
      </c>
      <c r="J25" s="79">
        <f>D25*G25</f>
        <v>0</v>
      </c>
      <c r="K25" s="79">
        <f>D25*G25*(1+H25)</f>
        <v>0</v>
      </c>
      <c r="L25" s="35"/>
    </row>
    <row r="26" spans="1:13" ht="26.25" customHeight="1" x14ac:dyDescent="0.2">
      <c r="B26" s="59" t="s">
        <v>40</v>
      </c>
    </row>
    <row r="27" spans="1:13" ht="38.25" customHeight="1" x14ac:dyDescent="0.2">
      <c r="B27" s="59"/>
      <c r="I27" s="84" t="s">
        <v>56</v>
      </c>
      <c r="J27" s="84" t="s">
        <v>54</v>
      </c>
      <c r="K27" s="85" t="s">
        <v>55</v>
      </c>
      <c r="L27" s="83" t="s">
        <v>52</v>
      </c>
    </row>
    <row r="28" spans="1:13" ht="37.5" customHeight="1" x14ac:dyDescent="0.2">
      <c r="A28" s="68" t="s">
        <v>44</v>
      </c>
      <c r="B28" s="82" t="s">
        <v>45</v>
      </c>
      <c r="C28" s="32" t="s">
        <v>24</v>
      </c>
      <c r="D28" s="32">
        <v>5</v>
      </c>
      <c r="E28" s="31"/>
      <c r="F28" s="31"/>
      <c r="G28" s="24"/>
      <c r="H28" s="25"/>
      <c r="I28" s="24">
        <f>G28*(1+H28)</f>
        <v>0</v>
      </c>
      <c r="J28" s="24">
        <f>D28*G28*24</f>
        <v>0</v>
      </c>
      <c r="K28" s="24">
        <f>D28*G28*(1+H28) *24</f>
        <v>0</v>
      </c>
      <c r="L28" s="68"/>
    </row>
    <row r="29" spans="1:13" ht="33.75" customHeight="1" thickBot="1" x14ac:dyDescent="0.25">
      <c r="A29" s="68" t="s">
        <v>46</v>
      </c>
      <c r="B29" s="69" t="s">
        <v>43</v>
      </c>
      <c r="C29" s="70" t="s">
        <v>24</v>
      </c>
      <c r="D29" s="70">
        <v>1000</v>
      </c>
      <c r="E29" s="69"/>
      <c r="F29" s="69"/>
      <c r="G29" s="71"/>
      <c r="H29" s="72"/>
      <c r="I29" s="71">
        <f>G29*(1+H29)</f>
        <v>0</v>
      </c>
      <c r="J29" s="71">
        <f>D29*G29</f>
        <v>0</v>
      </c>
      <c r="K29" s="71">
        <f>D29*G29*(1+H29)</f>
        <v>0</v>
      </c>
      <c r="L29" s="68"/>
    </row>
    <row r="30" spans="1:13" ht="30" customHeight="1" thickBot="1" x14ac:dyDescent="0.25">
      <c r="B30" s="73" t="s">
        <v>42</v>
      </c>
      <c r="C30" s="74"/>
      <c r="D30" s="74"/>
      <c r="E30" s="75"/>
      <c r="F30" s="75"/>
      <c r="G30" s="75"/>
      <c r="H30" s="75"/>
      <c r="I30" s="76"/>
      <c r="J30" s="77">
        <f>SUM(J28:J29)</f>
        <v>0</v>
      </c>
      <c r="K30" s="78">
        <f>SUM(K28:K29)</f>
        <v>0</v>
      </c>
    </row>
    <row r="31" spans="1:13" ht="28.5" customHeight="1" x14ac:dyDescent="0.2">
      <c r="B31" s="20" t="s">
        <v>53</v>
      </c>
    </row>
    <row r="32" spans="1:13" x14ac:dyDescent="0.2">
      <c r="I32" s="80" t="s">
        <v>48</v>
      </c>
    </row>
  </sheetData>
  <mergeCells count="1">
    <mergeCell ref="A2:L2"/>
  </mergeCells>
  <phoneticPr fontId="0" type="noConversion"/>
  <pageMargins left="0.59055118110236227" right="0.39370078740157483" top="0.98425196850393704" bottom="0.98425196850393704" header="0.51181102362204722" footer="0.51181102362204722"/>
  <pageSetup paperSize="9" scale="95" orientation="landscape" horizontalDpi="1200" verticalDpi="1200" r:id="rId1"/>
  <headerFooter alignWithMargins="0">
    <oddHeader>&amp;C&amp;"Arial Narrow,Pogrubiony"FORMULARZ CENOWY&amp;Rsprawa  16/2021</oddHeader>
  </headerFooter>
  <rowBreaks count="3" manualBreakCount="3">
    <brk id="7" max="11" man="1"/>
    <brk id="11" max="11" man="1"/>
    <brk id="2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Dariusz Wojcieszak</cp:lastModifiedBy>
  <cp:lastPrinted>2023-06-19T12:05:49Z</cp:lastPrinted>
  <dcterms:created xsi:type="dcterms:W3CDTF">1997-02-26T13:46:56Z</dcterms:created>
  <dcterms:modified xsi:type="dcterms:W3CDTF">2023-06-20T11:47:38Z</dcterms:modified>
</cp:coreProperties>
</file>