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24660" windowHeight="12030"/>
  </bookViews>
  <sheets>
    <sheet name="Arkusz2" sheetId="2" r:id="rId1"/>
  </sheets>
  <calcPr calcId="145621"/>
</workbook>
</file>

<file path=xl/calcChain.xml><?xml version="1.0" encoding="utf-8"?>
<calcChain xmlns="http://schemas.openxmlformats.org/spreadsheetml/2006/main">
  <c r="H13" i="2" l="1"/>
  <c r="J13" i="2"/>
  <c r="K13" i="2" s="1"/>
  <c r="H14" i="2"/>
  <c r="J14" i="2"/>
  <c r="K14" i="2"/>
  <c r="H15" i="2"/>
  <c r="J15" i="2"/>
  <c r="K15" i="2" s="1"/>
  <c r="H16" i="2"/>
  <c r="J16" i="2"/>
  <c r="K16" i="2" s="1"/>
  <c r="H17" i="2"/>
  <c r="J17" i="2"/>
  <c r="K17" i="2" s="1"/>
  <c r="H18" i="2"/>
  <c r="J18" i="2"/>
  <c r="K18" i="2" s="1"/>
  <c r="H19" i="2"/>
  <c r="J19" i="2"/>
  <c r="K19" i="2"/>
  <c r="H20" i="2"/>
  <c r="J20" i="2"/>
  <c r="K20" i="2" s="1"/>
  <c r="H21" i="2"/>
  <c r="J21" i="2"/>
  <c r="K21" i="2" s="1"/>
  <c r="H22" i="2"/>
  <c r="J22" i="2"/>
  <c r="K22" i="2" s="1"/>
  <c r="H23" i="2"/>
  <c r="J23" i="2"/>
  <c r="K23" i="2" s="1"/>
  <c r="H24" i="2"/>
  <c r="J24" i="2"/>
  <c r="K24" i="2" s="1"/>
  <c r="H25" i="2"/>
  <c r="J25" i="2"/>
  <c r="K25" i="2" s="1"/>
  <c r="H26" i="2"/>
  <c r="J26" i="2"/>
  <c r="K26" i="2"/>
  <c r="H27" i="2"/>
  <c r="J27" i="2"/>
  <c r="K27" i="2" s="1"/>
  <c r="H28" i="2"/>
  <c r="J28" i="2"/>
  <c r="K28" i="2" s="1"/>
  <c r="H29" i="2"/>
  <c r="J29" i="2"/>
  <c r="K29" i="2" s="1"/>
  <c r="H30" i="2"/>
  <c r="J30" i="2"/>
  <c r="K30" i="2" s="1"/>
  <c r="H31" i="2"/>
  <c r="J31" i="2"/>
  <c r="K31" i="2"/>
  <c r="H32" i="2"/>
  <c r="J32" i="2"/>
  <c r="K32" i="2" s="1"/>
  <c r="H33" i="2"/>
  <c r="J33" i="2"/>
  <c r="K33" i="2" s="1"/>
  <c r="H34" i="2"/>
  <c r="J34" i="2"/>
  <c r="K34" i="2" s="1"/>
  <c r="H35" i="2"/>
  <c r="J35" i="2"/>
  <c r="K35" i="2" s="1"/>
  <c r="H36" i="2"/>
  <c r="J36" i="2"/>
  <c r="K36" i="2"/>
  <c r="H37" i="2"/>
  <c r="J37" i="2"/>
  <c r="K37" i="2" s="1"/>
  <c r="H38" i="2"/>
  <c r="J38" i="2"/>
  <c r="K38" i="2" s="1"/>
  <c r="H39" i="2"/>
  <c r="J39" i="2"/>
  <c r="K39" i="2" s="1"/>
  <c r="H40" i="2"/>
  <c r="J40" i="2"/>
  <c r="K40" i="2" s="1"/>
  <c r="H41" i="2"/>
  <c r="J41" i="2"/>
  <c r="K41" i="2" s="1"/>
  <c r="H42" i="2"/>
  <c r="J42" i="2"/>
  <c r="K42" i="2"/>
  <c r="H43" i="2"/>
  <c r="J43" i="2"/>
  <c r="K43" i="2" s="1"/>
  <c r="H44" i="2"/>
  <c r="J44" i="2"/>
  <c r="K44" i="2" s="1"/>
  <c r="H45" i="2"/>
  <c r="J45" i="2"/>
  <c r="K45" i="2" s="1"/>
  <c r="H46" i="2"/>
  <c r="J46" i="2"/>
  <c r="K46" i="2" s="1"/>
  <c r="H47" i="2"/>
  <c r="J47" i="2"/>
  <c r="K47" i="2"/>
  <c r="H48" i="2"/>
  <c r="J48" i="2"/>
  <c r="K48" i="2" s="1"/>
  <c r="H49" i="2"/>
  <c r="J49" i="2"/>
  <c r="K49" i="2" s="1"/>
  <c r="H50" i="2"/>
  <c r="J50" i="2"/>
  <c r="K50" i="2" s="1"/>
  <c r="H51" i="2"/>
  <c r="J51" i="2"/>
  <c r="K51" i="2" s="1"/>
  <c r="H52" i="2"/>
  <c r="J52" i="2"/>
  <c r="K52" i="2"/>
  <c r="H53" i="2"/>
  <c r="J53" i="2"/>
  <c r="K53" i="2" s="1"/>
  <c r="H54" i="2"/>
  <c r="J54" i="2"/>
  <c r="K54" i="2" s="1"/>
  <c r="H55" i="2"/>
  <c r="J55" i="2"/>
  <c r="K55" i="2" s="1"/>
  <c r="H56" i="2"/>
  <c r="J56" i="2"/>
  <c r="K56" i="2" s="1"/>
  <c r="H57" i="2"/>
  <c r="J57" i="2"/>
  <c r="K57" i="2" s="1"/>
  <c r="H58" i="2"/>
  <c r="J58" i="2"/>
  <c r="K58" i="2" s="1"/>
  <c r="H59" i="2"/>
  <c r="J59" i="2"/>
  <c r="K59" i="2"/>
  <c r="H60" i="2"/>
  <c r="J60" i="2"/>
  <c r="K60" i="2" s="1"/>
  <c r="J12" i="2"/>
  <c r="K12" i="2" s="1"/>
  <c r="H12" i="2"/>
  <c r="H61" i="2" s="1"/>
  <c r="J5" i="2"/>
  <c r="J6" i="2"/>
  <c r="J7" i="2"/>
  <c r="K7" i="2" s="1"/>
  <c r="J4" i="2"/>
  <c r="K5" i="2"/>
  <c r="H4" i="2"/>
  <c r="K61" i="2" l="1"/>
  <c r="K4" i="2"/>
  <c r="H7" i="2" l="1"/>
  <c r="H6" i="2"/>
  <c r="H5" i="2"/>
  <c r="K6" i="2" l="1"/>
  <c r="K8" i="2" s="1"/>
  <c r="K63" i="2" s="1"/>
  <c r="H8" i="2"/>
  <c r="H63" i="2" s="1"/>
</calcChain>
</file>

<file path=xl/sharedStrings.xml><?xml version="1.0" encoding="utf-8"?>
<sst xmlns="http://schemas.openxmlformats.org/spreadsheetml/2006/main" count="233" uniqueCount="169">
  <si>
    <t>l.p.</t>
  </si>
  <si>
    <t>nazwa</t>
  </si>
  <si>
    <t>ilość</t>
  </si>
  <si>
    <t>wartość netto</t>
  </si>
  <si>
    <t>cena brutto</t>
  </si>
  <si>
    <t>wartość brutto</t>
  </si>
  <si>
    <t>jednostka</t>
  </si>
  <si>
    <t>szt</t>
  </si>
  <si>
    <t>op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</si>
  <si>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</si>
  <si>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</si>
  <si>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</si>
  <si>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</si>
  <si>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</si>
  <si>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</si>
  <si>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</si>
  <si>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</si>
  <si>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</si>
  <si>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11.</t>
  </si>
  <si>
    <t>10.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</si>
  <si>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</si>
  <si>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</si>
  <si>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</si>
  <si>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</si>
  <si>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</si>
  <si>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</si>
  <si>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</si>
  <si>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</si>
  <si>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</si>
  <si>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</si>
  <si>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</si>
  <si>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</si>
  <si>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</si>
  <si>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</si>
  <si>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</si>
  <si>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</si>
  <si>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Mieszadło stałe 100 ml,do pojemników 500/600 ml,śr.57mm,dł 170 mm</t>
  </si>
  <si>
    <t>Mieszadło stałe 500 ml,do pojemników 500/600 ml,śr.80 mm,dł 225 mm</t>
  </si>
  <si>
    <t>Pojemnik-tuba 100/140 ml do miksera recepturowego Unguator do przygotowania leku(1op=10szt)</t>
  </si>
  <si>
    <t>Pojemnik-tuba 500/600 ml do miksera recepturowego Unguator do przygotowania leku(1op=4 szt)</t>
  </si>
  <si>
    <t>28.</t>
  </si>
  <si>
    <t>29.</t>
  </si>
  <si>
    <t>30.</t>
  </si>
  <si>
    <t>31.</t>
  </si>
  <si>
    <t>32.</t>
  </si>
  <si>
    <t>33.</t>
  </si>
  <si>
    <t>34.</t>
  </si>
  <si>
    <t>36.</t>
  </si>
  <si>
    <t>35.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</si>
  <si>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</si>
  <si>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</si>
  <si>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</si>
  <si>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</si>
  <si>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</si>
  <si>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</si>
  <si>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</si>
  <si>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</si>
  <si>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</si>
  <si>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</si>
  <si>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</si>
  <si>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</si>
  <si>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</si>
  <si>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Frez rozetkowy średnica 1,8 mm, długość I - pediatryczna, trzpień z zaczepem o śr. 2,35 mm</t>
  </si>
  <si>
    <t>Frez rozetkowy średnica 2,3 mm, długość I  - pediatryczna, trzpień z zaczepem o śr. 2,35 mm</t>
  </si>
  <si>
    <t>GE403R</t>
  </si>
  <si>
    <t>GE404R</t>
  </si>
  <si>
    <t>GE405R</t>
  </si>
  <si>
    <t>GE406R</t>
  </si>
  <si>
    <t>GE508R</t>
  </si>
  <si>
    <t>GE506R</t>
  </si>
  <si>
    <t>GE536R</t>
  </si>
  <si>
    <t>GE540R</t>
  </si>
  <si>
    <t>GE518R</t>
  </si>
  <si>
    <t>GE516R</t>
  </si>
  <si>
    <t>GE520R</t>
  </si>
  <si>
    <t>GE432R</t>
  </si>
  <si>
    <t>GE532</t>
  </si>
  <si>
    <t>GB304R</t>
  </si>
  <si>
    <t>GB302R</t>
  </si>
  <si>
    <t>GB973SU</t>
  </si>
  <si>
    <t>GC137R</t>
  </si>
  <si>
    <t>GC148R</t>
  </si>
  <si>
    <t>GC207R</t>
  </si>
  <si>
    <t>GC209R</t>
  </si>
  <si>
    <t>GC215R</t>
  </si>
  <si>
    <t>Frez rozetkowy średnica 2,7mm, długość I  - pediatryczna, trzpień z zaczepem o śr. 2,35 mm</t>
  </si>
  <si>
    <t>Frez rozetkowy średnica 3,1mm, długość I  - pediatryczna, trzpień z zaczepem o śr. 2,35 mm</t>
  </si>
  <si>
    <t>Frez rozetkowy średnica 5,0 mm, długość II - standardowa, trzpień z zaczepem o śr. 2,35 mm</t>
  </si>
  <si>
    <t>Frez rozetkowy średnica 3,1mm, długość II - standardowa, trzpień z zaczepem o śr. 2,35 mm</t>
  </si>
  <si>
    <t>Frez owalny średnica 4,0 mm, długość II - standardowa, trzpień z zaczepem o śr. 2,35 mm</t>
  </si>
  <si>
    <t>Frez stożkowy średnica 4,0 mm, długość II - standardowa, trzpień z zaczepem o śr. 2,35 mm</t>
  </si>
  <si>
    <t>Frez rozetkowy diamentowy średnica 5,0 mm, długość II - standardowa, trzpień z zaczepem o śr. 2,35 mm</t>
  </si>
  <si>
    <t>Frez rozetkowy diamentowy średnica 3,1 mm, długość II - standardowa, trzpień z zaczepem o śr. 2,35 mm</t>
  </si>
  <si>
    <t>Spiralny Frez Kraniotomu długość II - standardowa, trzpień z zaczepem o śr. 2,35 mm</t>
  </si>
  <si>
    <t xml:space="preserve">Spiralne wiertło średnica 1,5mm długość I  - pediatryczna, trzpień z zaczepem o śr. 2,35 mm </t>
  </si>
  <si>
    <t xml:space="preserve">Wiertło spiralne dł II średnica 1,5 (do nawiercania dziurek, mikrospis) </t>
  </si>
  <si>
    <t>Trepan 9 x 14mm z trzonem HUDSON</t>
  </si>
  <si>
    <t>Trepan 9x12mm z trzonem HUDSON</t>
  </si>
  <si>
    <t xml:space="preserve">Wycinak do chrząstek średnica 4,5 mm, tnący w prawo i w lewo, do wygładzania uszkodzeń chrząstki i  łąkotki </t>
  </si>
  <si>
    <t>Brzeszczot strzałkowy oscylacyjny powierzchnia robocza 25mm, szerokość ostrza 5mm, grubość ostrza 0,5mm, szerokość nacięcia 0,7 mm 1op.= 5 sztuk</t>
  </si>
  <si>
    <t>Brzeszczot strzałkowy oscylacyjny powierzchnia robocza 35mm, szerokość ostrza 10mm, grubość ostrza 0,5mm, szerokość nacięcia 0,7 mm 1op.= 5 sztuk</t>
  </si>
  <si>
    <t>Brzeszczot oscylacyjny, powierzchnia robocza 25mm, szerokość ostrza 5mm, grubość ostrza 0,5mm, szerokość nacięcia 0,5mm</t>
  </si>
  <si>
    <t>Brzeszczot oscylacyjny, powierzchnia robocza 30mm, szerokość ostrza 10mm, grubość ostrza 0,5mm, szerokość nacięcia 0,8mm</t>
  </si>
  <si>
    <t>Brzeszczot oscylacyjny, powierzchnia robocza 50mm, szerokość ostrza 10mm, grubość ostrza 0,5mm, szerokość nacięcia 0,8mm</t>
  </si>
  <si>
    <t>GE252R</t>
  </si>
  <si>
    <t>GE253R</t>
  </si>
  <si>
    <t>GE254R</t>
  </si>
  <si>
    <t>GE234SU</t>
  </si>
  <si>
    <t>GE241SU</t>
  </si>
  <si>
    <t>GP031R</t>
  </si>
  <si>
    <t>GP030R</t>
  </si>
  <si>
    <t>GB228R</t>
  </si>
  <si>
    <t>FH403</t>
  </si>
  <si>
    <t>BA722</t>
  </si>
  <si>
    <t xml:space="preserve">GK363R </t>
  </si>
  <si>
    <t>FH605SU</t>
  </si>
  <si>
    <t>AN447200</t>
  </si>
  <si>
    <t>EV.000029</t>
  </si>
  <si>
    <t>6001-40001</t>
  </si>
  <si>
    <t>GB600</t>
  </si>
  <si>
    <t>JG600</t>
  </si>
  <si>
    <t>EJ640P</t>
  </si>
  <si>
    <t>EJ751251</t>
  </si>
  <si>
    <t>EJ446255</t>
  </si>
  <si>
    <t>Brzeszczot oscylacyjny, powierzchnia robocza 65mm, szerokość ostrza 20mm, grubość ostrza 0,9mm</t>
  </si>
  <si>
    <t>Brzeszczot oscylacyjny, powierzchnia robocza 65mm, szerokość ostrza 25mm, grubość ostrza 0,9mm</t>
  </si>
  <si>
    <t>Brzeszczot oscylacyjny, powierzchnia robocza 65mm, szerokość ostrza 32mm, grubość ostrza 0,9mm</t>
  </si>
  <si>
    <t>Brzeszczot oscylacyjny, powierzchnia robocza 90mm, szerokość ostrza 13mm, grubość ostrza 0,89mm</t>
  </si>
  <si>
    <t>Brzeszczot oscylacyjny, powierzchnia robocza 90mm, szerokość ostrza 19mm, grubość ostrza1,27mm</t>
  </si>
  <si>
    <t>Brzeszczot średnica 65 mm do piły do cięcia gipsu  Aesculap Typ GP 024</t>
  </si>
  <si>
    <t>Brzeszczot średnica 50 mm do piły do cięcia gipsu  Aesculap Typ GP 024</t>
  </si>
  <si>
    <t>Ostrza do dermatoskopu Acculan 3Ti 1op.=10 szt.</t>
  </si>
  <si>
    <t>Piła Drutowa Olivecrona 300mm (1op.=5szt.)</t>
  </si>
  <si>
    <t>Matryca do nacinania skóry 1:3 sterylna</t>
  </si>
  <si>
    <t>Elektroda do endoskopii mózgowej 1.1 mm MINOP®</t>
  </si>
  <si>
    <t>Dren ssąco płuczący do urządzenia do endoskopii mózgowej do MINOP® 1op.= 10szt</t>
  </si>
  <si>
    <t>Żarówka do łyżek Laryngoskopu</t>
  </si>
  <si>
    <t>Kopułki jednorazowe, sterylne, do przetwornika ciśnienia</t>
  </si>
  <si>
    <t xml:space="preserve">Osłona na pilot 3D Aesculap </t>
  </si>
  <si>
    <t xml:space="preserve">Osłona na kamerę 3D Aesculap </t>
  </si>
  <si>
    <t xml:space="preserve">Osłona na ramę 3D Aesculap </t>
  </si>
  <si>
    <t xml:space="preserve">Olej parafinowy w aerozolu, o pojemności 300ml, wraz z łącznikiem do smarowania i konserwacji  części motorowych </t>
  </si>
  <si>
    <t>Olej w aerozolu, do konserwacji narzędzi  chirurgicznych przed sterylizacją</t>
  </si>
  <si>
    <t>Uszczelka trokaru 10/5mm (1op=5szt)</t>
  </si>
  <si>
    <t>Kapturki uszczelniające (Luer-Lock)</t>
  </si>
  <si>
    <t>Kapturek uszczelniający 5,5mm</t>
  </si>
  <si>
    <t>EJ570P</t>
  </si>
  <si>
    <t>EJ571P</t>
  </si>
  <si>
    <t>EJ572P</t>
  </si>
  <si>
    <t>GK281R</t>
  </si>
  <si>
    <t>GK801R</t>
  </si>
  <si>
    <t>EJ642P</t>
  </si>
  <si>
    <t>Reduktor Trokaru 5/10/13 mm</t>
  </si>
  <si>
    <t>Przepustnica do trokarów śr.5,5- 7mm</t>
  </si>
  <si>
    <t>Przepustnica do trokarów śr.10-12,5mm</t>
  </si>
  <si>
    <t>Przepustnica do trokarów śr.13 mm</t>
  </si>
  <si>
    <t>Przewód do pensety</t>
  </si>
  <si>
    <t>Penseta bipolarna</t>
  </si>
  <si>
    <t>Łącznie</t>
  </si>
  <si>
    <t>………………………………………………..</t>
  </si>
  <si>
    <t>cena netto</t>
  </si>
  <si>
    <t>Stawka Vat</t>
  </si>
  <si>
    <t>Zadanie nr 1 - Pojemniki do miksera recepturowego Unguator</t>
  </si>
  <si>
    <t>Zadanie nr 2 - Materiały eksploatacyjne do narzędzi operacyjnych</t>
  </si>
  <si>
    <t>Elektroniczny podpis Wykonawcy</t>
  </si>
  <si>
    <t>Przykładowe kody towaru</t>
  </si>
  <si>
    <t>Nazwa</t>
  </si>
  <si>
    <t>Zaoferowany kod towaru</t>
  </si>
  <si>
    <t>Ilość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</si>
</sst>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#,##0.00\ &quot;zł&quot;"/>
  </numFmts>
  <fonts count="17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E3E3E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5">
    <xf numFmtId="0" fontId="0" fillId="0" borderId="0"/>
    <xf numFmtId="9" fontId="1" fillId="0" borderId="0" applyFont="0" applyFill="0" applyBorder="0" applyAlignment="0" applyProtection="0"/>
    <xf numFmtId="0" fontId="2" fillId="0" borderId="0">
      <alignment horizontal="left" vertical="top"/>
    </xf>
    <xf numFmtId="0" fontId="3" fillId="0" borderId="0">
      <alignment horizontal="left" vertical="top"/>
    </xf>
    <xf numFmtId="0" fontId="4" fillId="0" borderId="0">
      <alignment horizontal="lef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4" fillId="0" borderId="0">
      <alignment horizontal="right" vertical="center"/>
    </xf>
    <xf numFmtId="0" fontId="5" fillId="0" borderId="0">
      <alignment horizontal="right" vertical="center"/>
    </xf>
    <xf numFmtId="0" fontId="5" fillId="0" borderId="0">
      <alignment horizontal="right" vertical="center"/>
    </xf>
    <xf numFmtId="0" fontId="2" fillId="0" borderId="0">
      <alignment horizontal="right" vertical="center"/>
    </xf>
    <xf numFmtId="0" fontId="6" fillId="0" borderId="0">
      <alignment horizontal="left" vertical="top"/>
    </xf>
    <xf numFmtId="0" fontId="7" fillId="0" borderId="0">
      <alignment horizontal="left" vertical="top"/>
    </xf>
    <xf numFmtId="0" fontId="8" fillId="0" borderId="0">
      <alignment horizontal="left" vertical="top"/>
    </xf>
    <xf numFmtId="0" fontId="3" fillId="0" borderId="0">
      <alignment horizontal="right" vertical="top"/>
    </xf>
    <xf numFmtId="0" fontId="3" fillId="0" borderId="0">
      <alignment horizontal="left" vertical="top"/>
    </xf>
    <xf numFmtId="0" fontId="8" fillId="0" borderId="0">
      <alignment horizontal="right" vertical="top"/>
    </xf>
    <xf numFmtId="0" fontId="3" fillId="0" borderId="0">
      <alignment horizontal="center" vertical="top"/>
    </xf>
    <xf numFmtId="0" fontId="9" fillId="0" borderId="0">
      <alignment horizontal="left" vertical="top"/>
    </xf>
    <xf numFmtId="0" fontId="2" fillId="2" borderId="0">
      <alignment horizontal="center" vertical="center"/>
    </xf>
    <xf numFmtId="0" fontId="4" fillId="0" borderId="0">
      <alignment horizontal="center" vertical="center"/>
    </xf>
    <xf numFmtId="0" fontId="10" fillId="0" borderId="0"/>
    <xf numFmtId="0" fontId="10" fillId="0" borderId="0"/>
    <xf numFmtId="0" fontId="1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2" fontId="12" fillId="0" borderId="1" xfId="21" applyNumberFormat="1" applyFont="1" applyFill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2" fontId="12" fillId="0" borderId="1" xfId="22" applyNumberFormat="1" applyFont="1" applyFill="1" applyBorder="1" applyAlignment="1">
      <alignment horizontal="center" vertical="center" wrapText="1"/>
    </xf>
    <xf numFmtId="0" fontId="12" fillId="0" borderId="1" xfId="23" applyFont="1" applyBorder="1" applyAlignment="1">
      <alignment horizontal="center" vertical="center" wrapText="1"/>
    </xf>
    <xf numFmtId="0" fontId="12" fillId="0" borderId="1" xfId="23" applyFont="1" applyBorder="1" applyAlignment="1">
      <alignment horizontal="left" vertical="center" wrapText="1"/>
    </xf>
    <xf numFmtId="0" fontId="12" fillId="3" borderId="1" xfId="23" applyFont="1" applyFill="1" applyBorder="1" applyAlignment="1">
      <alignment horizontal="center" vertical="center" wrapText="1"/>
    </xf>
    <xf numFmtId="0" fontId="12" fillId="3" borderId="1" xfId="23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3" xfId="23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43" fontId="13" fillId="0" borderId="0" xfId="24" applyFont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43" fontId="11" fillId="0" borderId="1" xfId="24" applyFont="1" applyBorder="1" applyAlignment="1">
      <alignment horizontal="center" vertical="center"/>
    </xf>
    <xf numFmtId="16" fontId="14" fillId="0" borderId="0" xfId="0" applyNumberFormat="1" applyFont="1" applyAlignment="1">
      <alignment horizontal="center" vertical="center"/>
    </xf>
    <xf numFmtId="43" fontId="13" fillId="0" borderId="0" xfId="24" applyFont="1" applyAlignment="1">
      <alignment horizontal="center" vertical="center"/>
    </xf>
    <xf numFmtId="0" fontId="11" fillId="0" borderId="3" xfId="0" applyFont="1" applyBorder="1" applyAlignment="1">
      <alignment vertical="center"/>
    </xf>
    <xf numFmtId="164" fontId="14" fillId="0" borderId="0" xfId="24" applyNumberFormat="1" applyFont="1" applyAlignment="1">
      <alignment vertical="center"/>
    </xf>
    <xf numFmtId="0" fontId="15" fillId="4" borderId="0" xfId="0" applyFont="1" applyFill="1" applyAlignment="1">
      <alignment vertical="center"/>
    </xf>
    <xf numFmtId="0" fontId="11" fillId="4" borderId="0" xfId="0" applyFont="1" applyFill="1" applyAlignment="1">
      <alignment horizontal="center" vertical="center"/>
    </xf>
    <xf numFmtId="0" fontId="11" fillId="4" borderId="0" xfId="0" applyFont="1" applyFill="1" applyAlignment="1">
      <alignment vertical="center"/>
    </xf>
    <xf numFmtId="43" fontId="11" fillId="4" borderId="0" xfId="24" applyFont="1" applyFill="1" applyAlignment="1">
      <alignment horizontal="center" vertical="center"/>
    </xf>
    <xf numFmtId="43" fontId="11" fillId="4" borderId="0" xfId="24" applyFont="1" applyFill="1" applyAlignment="1">
      <alignment vertical="center"/>
    </xf>
    <xf numFmtId="164" fontId="11" fillId="0" borderId="1" xfId="24" applyNumberFormat="1" applyFont="1" applyBorder="1" applyAlignment="1">
      <alignment vertical="center"/>
    </xf>
    <xf numFmtId="9" fontId="11" fillId="0" borderId="1" xfId="1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43" fontId="11" fillId="0" borderId="0" xfId="24" applyFont="1" applyBorder="1" applyAlignment="1">
      <alignment horizontal="center" vertical="center"/>
    </xf>
    <xf numFmtId="164" fontId="15" fillId="0" borderId="2" xfId="24" applyNumberFormat="1" applyFont="1" applyBorder="1" applyAlignment="1">
      <alignment vertical="center"/>
    </xf>
    <xf numFmtId="9" fontId="15" fillId="0" borderId="0" xfId="1" applyFont="1" applyBorder="1" applyAlignment="1">
      <alignment horizontal="center" vertical="center"/>
    </xf>
    <xf numFmtId="43" fontId="15" fillId="0" borderId="0" xfId="24" applyFont="1" applyBorder="1" applyAlignment="1">
      <alignment vertical="center"/>
    </xf>
    <xf numFmtId="0" fontId="15" fillId="4" borderId="0" xfId="0" applyFont="1" applyFill="1" applyAlignment="1">
      <alignment horizontal="center" vertical="center"/>
    </xf>
    <xf numFmtId="43" fontId="15" fillId="4" borderId="0" xfId="24" applyFont="1" applyFill="1" applyAlignment="1">
      <alignment horizontal="center" vertical="center"/>
    </xf>
    <xf numFmtId="43" fontId="15" fillId="4" borderId="0" xfId="24" applyFont="1" applyFill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4" xfId="0" applyFont="1" applyBorder="1" applyAlignment="1">
      <alignment horizontal="center" vertical="center"/>
    </xf>
    <xf numFmtId="43" fontId="11" fillId="0" borderId="5" xfId="24" applyFont="1" applyBorder="1" applyAlignment="1">
      <alignment horizontal="center" vertical="center"/>
    </xf>
    <xf numFmtId="164" fontId="15" fillId="0" borderId="1" xfId="24" applyNumberFormat="1" applyFont="1" applyBorder="1" applyAlignment="1">
      <alignment vertical="center"/>
    </xf>
    <xf numFmtId="0" fontId="15" fillId="5" borderId="1" xfId="0" applyFont="1" applyFill="1" applyBorder="1" applyAlignment="1">
      <alignment vertical="center" wrapText="1"/>
    </xf>
    <xf numFmtId="0" fontId="15" fillId="5" borderId="1" xfId="0" applyFont="1" applyFill="1" applyBorder="1" applyAlignment="1">
      <alignment horizontal="center" vertical="center" wrapText="1"/>
    </xf>
    <xf numFmtId="43" fontId="15" fillId="5" borderId="1" xfId="24" applyFont="1" applyFill="1" applyBorder="1" applyAlignment="1">
      <alignment horizontal="center" vertical="center" wrapText="1"/>
    </xf>
    <xf numFmtId="43" fontId="15" fillId="5" borderId="1" xfId="24" applyFont="1" applyFill="1" applyBorder="1" applyAlignment="1">
      <alignment vertical="center" wrapText="1"/>
    </xf>
    <xf numFmtId="0" fontId="13" fillId="0" borderId="0" xfId="0" applyFont="1" applyAlignment="1">
      <alignment vertical="center" wrapText="1"/>
    </xf>
    <xf numFmtId="1" fontId="15" fillId="5" borderId="1" xfId="24" applyNumberFormat="1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43" fontId="16" fillId="5" borderId="1" xfId="24" applyFont="1" applyFill="1" applyBorder="1" applyAlignment="1">
      <alignment horizontal="center" vertical="center" wrapText="1"/>
    </xf>
    <xf numFmtId="164" fontId="11" fillId="0" borderId="1" xfId="24" applyNumberFormat="1" applyFont="1" applyBorder="1" applyAlignment="1">
      <alignment horizontal="center" vertical="center"/>
    </xf>
    <xf numFmtId="0" fontId="15" fillId="5" borderId="1" xfId="24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25">
    <cellStyle name="Dziesiętny" xfId="24" builtinId="3"/>
    <cellStyle name="Normalny" xfId="0" builtinId="0"/>
    <cellStyle name="Normalny_Arkusz1" xfId="22"/>
    <cellStyle name="Normalny_Arkusz1_1" xfId="21"/>
    <cellStyle name="Normalny_Arkusz2" xfId="23"/>
    <cellStyle name="Procentowy" xfId="1" builtinId="5"/>
    <cellStyle name="S0" xfId="2"/>
    <cellStyle name="S1" xfId="3"/>
    <cellStyle name="S10" xfId="4"/>
    <cellStyle name="S11" xfId="5"/>
    <cellStyle name="S12" xfId="6"/>
    <cellStyle name="S13" xfId="7"/>
    <cellStyle name="S14" xfId="8"/>
    <cellStyle name="S15" xfId="9"/>
    <cellStyle name="S16" xfId="10"/>
    <cellStyle name="S17" xfId="11"/>
    <cellStyle name="S18" xfId="12"/>
    <cellStyle name="S2" xfId="13"/>
    <cellStyle name="S3" xfId="14"/>
    <cellStyle name="S4" xfId="15"/>
    <cellStyle name="S5" xfId="16"/>
    <cellStyle name="S6" xfId="17"/>
    <cellStyle name="S7" xfId="18"/>
    <cellStyle name="S8" xfId="19"/>
    <cellStyle name="S9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view="pageLayout" topLeftCell="F1" zoomScale="130" zoomScaleNormal="130" zoomScalePageLayoutView="130" workbookViewId="0">
      <selection activeCell="C7" sqref="C7"/>
    </sheetView>
  </sheetViews>
  <sheetFormatPr defaultRowHeight="16.5"/>
  <cols>
    <col min="1" max="1" width="4.125" style="15" customWidth="1"/>
    <col min="2" max="2" width="7.625" style="16" customWidth="1"/>
    <col min="3" max="3" width="45.625" style="15" customWidth="1"/>
    <col min="4" max="5" width="7.5" style="16" customWidth="1"/>
    <col min="6" max="6" width="4.125" style="16" bestFit="1" customWidth="1"/>
    <col min="7" max="7" width="8.375" style="22" bestFit="1" customWidth="1"/>
    <col min="8" max="8" width="12.125" style="17" customWidth="1"/>
    <col min="9" max="9" width="5.625" style="16" bestFit="1" customWidth="1"/>
    <col min="10" max="10" width="12" style="17" customWidth="1"/>
    <col min="11" max="11" width="11.25" style="17" customWidth="1"/>
    <col min="12" max="12" width="9" style="15" customWidth="1"/>
    <col min="13" max="16384" width="9" style="15"/>
  </cols>
  <sheetData>
    <row r="1" spans="1:11">
      <c r="A1" s="25" t="s">
        <v>162</v>
      </c>
      <c r="B1" s="26"/>
      <c r="C1" s="27"/>
      <c r="D1" s="26"/>
      <c r="E1" s="26"/>
      <c r="F1" s="26"/>
      <c r="G1" s="28"/>
      <c r="H1" s="29"/>
      <c r="I1" s="26"/>
      <c r="J1" s="29"/>
      <c r="K1" s="29"/>
    </row>
    <row r="2" spans="1:11" s="49" customFormat="1" ht="40.5">
      <c r="A2" s="51" t="s">
        <v>0</v>
      </c>
      <c r="B2" s="51" t="s">
        <v>165</v>
      </c>
      <c r="C2" s="51" t="s">
        <v>166</v>
      </c>
      <c r="D2" s="51" t="s">
        <v>6</v>
      </c>
      <c r="E2" s="51" t="s">
        <v>167</v>
      </c>
      <c r="F2" s="51" t="s">
        <v>168</v>
      </c>
      <c r="G2" s="52" t="s">
        <v>160</v>
      </c>
      <c r="H2" s="52" t="s">
        <v>3</v>
      </c>
      <c r="I2" s="51" t="s">
        <v>161</v>
      </c>
      <c r="J2" s="52" t="s">
        <v>4</v>
      </c>
      <c r="K2" s="52" t="s">
        <v>5</v>
      </c>
    </row>
    <row r="3" spans="1:11" s="49" customFormat="1">
      <c r="A3" s="46">
        <v>1</v>
      </c>
      <c r="B3" s="46">
        <v>2</v>
      </c>
      <c r="C3" s="46">
        <v>3</v>
      </c>
      <c r="D3" s="46">
        <v>4</v>
      </c>
      <c r="E3" s="46">
        <v>5</v>
      </c>
      <c r="F3" s="46">
        <v>6</v>
      </c>
      <c r="G3" s="50">
        <v>7</v>
      </c>
      <c r="H3" s="54">
        <v>8</v>
      </c>
      <c r="I3" s="46">
        <v>9</v>
      </c>
      <c r="J3" s="54">
        <v>10</v>
      </c>
      <c r="K3" s="54">
        <v>11</v>
      </c>
    </row>
    <row r="4" spans="1:11" ht="25.5">
      <c r="A4" s="18" t="s">
        <v>9</v>
      </c>
      <c r="B4" s="13"/>
      <c r="C4" s="19" t="s">
        <v>38</v>
      </c>
      <c r="D4" s="13" t="s">
        <v>8</v>
      </c>
      <c r="E4" s="13"/>
      <c r="F4" s="13">
        <v>20</v>
      </c>
      <c r="G4" s="53"/>
      <c r="H4" s="30">
        <f>G4*F4</f>
        <v>0</v>
      </c>
      <c r="I4" s="31"/>
      <c r="J4" s="30">
        <f>G4*I4+G4</f>
        <v>0</v>
      </c>
      <c r="K4" s="30">
        <f>J4*F4</f>
        <v>0</v>
      </c>
    </row>
    <row r="5" spans="1:11" ht="25.5">
      <c r="A5" s="18" t="s">
        <v>10</v>
      </c>
      <c r="B5" s="13"/>
      <c r="C5" s="19" t="s">
        <v>39</v>
      </c>
      <c r="D5" s="13" t="s">
        <v>8</v>
      </c>
      <c r="E5" s="13"/>
      <c r="F5" s="13">
        <v>50</v>
      </c>
      <c r="G5" s="53"/>
      <c r="H5" s="30">
        <f t="shared" ref="H5:H7" si="0">PRODUCT(F5*G5)</f>
        <v>0</v>
      </c>
      <c r="I5" s="31"/>
      <c r="J5" s="30">
        <f t="shared" ref="J5:J7" si="1">G5*I5+G5</f>
        <v>0</v>
      </c>
      <c r="K5" s="30">
        <f t="shared" ref="K5:K7" si="2">J5*F5</f>
        <v>0</v>
      </c>
    </row>
    <row r="6" spans="1:11">
      <c r="A6" s="18" t="s">
        <v>11</v>
      </c>
      <c r="B6" s="13"/>
      <c r="C6" s="19" t="s">
        <v>37</v>
      </c>
      <c r="D6" s="13" t="s">
        <v>7</v>
      </c>
      <c r="E6" s="13"/>
      <c r="F6" s="13">
        <v>10</v>
      </c>
      <c r="G6" s="53"/>
      <c r="H6" s="30">
        <f t="shared" si="0"/>
        <v>0</v>
      </c>
      <c r="I6" s="31"/>
      <c r="J6" s="30">
        <f t="shared" si="1"/>
        <v>0</v>
      </c>
      <c r="K6" s="30">
        <f t="shared" si="2"/>
        <v>0</v>
      </c>
    </row>
    <row r="7" spans="1:11">
      <c r="A7" s="18" t="s">
        <v>12</v>
      </c>
      <c r="B7" s="13"/>
      <c r="C7" s="19" t="s">
        <v>36</v>
      </c>
      <c r="D7" s="13" t="s">
        <v>7</v>
      </c>
      <c r="E7" s="13"/>
      <c r="F7" s="13">
        <v>10</v>
      </c>
      <c r="G7" s="53"/>
      <c r="H7" s="30">
        <f t="shared" si="0"/>
        <v>0</v>
      </c>
      <c r="I7" s="31"/>
      <c r="J7" s="30">
        <f t="shared" si="1"/>
        <v>0</v>
      </c>
      <c r="K7" s="30">
        <f t="shared" si="2"/>
        <v>0</v>
      </c>
    </row>
    <row r="8" spans="1:11">
      <c r="A8" s="32"/>
      <c r="B8" s="33"/>
      <c r="C8" s="32"/>
      <c r="D8" s="33"/>
      <c r="E8" s="33"/>
      <c r="F8" s="33"/>
      <c r="G8" s="34"/>
      <c r="H8" s="35">
        <f>SUM(H4:H7)</f>
        <v>0</v>
      </c>
      <c r="I8" s="36"/>
      <c r="J8" s="37"/>
      <c r="K8" s="35">
        <f>SUM(K4:K7)</f>
        <v>0</v>
      </c>
    </row>
    <row r="9" spans="1:11">
      <c r="A9" s="25" t="s">
        <v>163</v>
      </c>
      <c r="B9" s="38"/>
      <c r="C9" s="25"/>
      <c r="D9" s="38"/>
      <c r="E9" s="38"/>
      <c r="F9" s="38"/>
      <c r="G9" s="39"/>
      <c r="H9" s="40"/>
      <c r="I9" s="38"/>
      <c r="J9" s="40"/>
      <c r="K9" s="40"/>
    </row>
    <row r="10" spans="1:11" s="49" customFormat="1" ht="40.5">
      <c r="A10" s="45" t="s">
        <v>0</v>
      </c>
      <c r="B10" s="46" t="s">
        <v>165</v>
      </c>
      <c r="C10" s="45" t="s">
        <v>1</v>
      </c>
      <c r="D10" s="46" t="s">
        <v>6</v>
      </c>
      <c r="E10" s="51" t="s">
        <v>167</v>
      </c>
      <c r="F10" s="46" t="s">
        <v>2</v>
      </c>
      <c r="G10" s="47" t="s">
        <v>160</v>
      </c>
      <c r="H10" s="48" t="s">
        <v>3</v>
      </c>
      <c r="I10" s="46" t="s">
        <v>161</v>
      </c>
      <c r="J10" s="48" t="s">
        <v>4</v>
      </c>
      <c r="K10" s="48" t="s">
        <v>5</v>
      </c>
    </row>
    <row r="11" spans="1:11" s="49" customFormat="1">
      <c r="A11" s="46">
        <v>1</v>
      </c>
      <c r="B11" s="46">
        <v>2</v>
      </c>
      <c r="C11" s="46">
        <v>3</v>
      </c>
      <c r="D11" s="46">
        <v>4</v>
      </c>
      <c r="E11" s="46">
        <v>5</v>
      </c>
      <c r="F11" s="46">
        <v>6</v>
      </c>
      <c r="G11" s="50">
        <v>7</v>
      </c>
      <c r="H11" s="54">
        <v>8</v>
      </c>
      <c r="I11" s="46">
        <v>9</v>
      </c>
      <c r="J11" s="54">
        <v>10</v>
      </c>
      <c r="K11" s="54">
        <v>11</v>
      </c>
    </row>
    <row r="12" spans="1:11" ht="25.5">
      <c r="A12" s="18" t="s">
        <v>9</v>
      </c>
      <c r="B12" s="4" t="s">
        <v>64</v>
      </c>
      <c r="C12" s="5" t="s">
        <v>62</v>
      </c>
      <c r="D12" s="13" t="s">
        <v>7</v>
      </c>
      <c r="E12" s="13"/>
      <c r="F12" s="1">
        <v>2</v>
      </c>
      <c r="G12" s="20"/>
      <c r="H12" s="30">
        <f>G12*F12</f>
        <v>0</v>
      </c>
      <c r="I12" s="31"/>
      <c r="J12" s="30">
        <f>G12*I12+G12</f>
        <v>0</v>
      </c>
      <c r="K12" s="30">
        <f>J12*F12</f>
        <v>0</v>
      </c>
    </row>
    <row r="13" spans="1:11" ht="25.5">
      <c r="A13" s="18" t="s">
        <v>10</v>
      </c>
      <c r="B13" s="4" t="s">
        <v>65</v>
      </c>
      <c r="C13" s="5" t="s">
        <v>63</v>
      </c>
      <c r="D13" s="13" t="s">
        <v>7</v>
      </c>
      <c r="E13" s="13"/>
      <c r="F13" s="1">
        <v>2</v>
      </c>
      <c r="G13" s="20"/>
      <c r="H13" s="30">
        <f t="shared" ref="H13:H60" si="3">G13*F13</f>
        <v>0</v>
      </c>
      <c r="I13" s="31"/>
      <c r="J13" s="30">
        <f t="shared" ref="J13:J60" si="4">G13*I13+G13</f>
        <v>0</v>
      </c>
      <c r="K13" s="30">
        <f t="shared" ref="K13:K60" si="5">J13*F13</f>
        <v>0</v>
      </c>
    </row>
    <row r="14" spans="1:11" ht="25.5">
      <c r="A14" s="18" t="s">
        <v>11</v>
      </c>
      <c r="B14" s="4" t="s">
        <v>66</v>
      </c>
      <c r="C14" s="5" t="s">
        <v>85</v>
      </c>
      <c r="D14" s="13" t="s">
        <v>7</v>
      </c>
      <c r="E14" s="13"/>
      <c r="F14" s="2">
        <v>2</v>
      </c>
      <c r="G14" s="20"/>
      <c r="H14" s="30">
        <f t="shared" si="3"/>
        <v>0</v>
      </c>
      <c r="I14" s="31"/>
      <c r="J14" s="30">
        <f t="shared" si="4"/>
        <v>0</v>
      </c>
      <c r="K14" s="30">
        <f t="shared" si="5"/>
        <v>0</v>
      </c>
    </row>
    <row r="15" spans="1:11" ht="25.5">
      <c r="A15" s="18" t="s">
        <v>12</v>
      </c>
      <c r="B15" s="4" t="s">
        <v>67</v>
      </c>
      <c r="C15" s="5" t="s">
        <v>86</v>
      </c>
      <c r="D15" s="13" t="s">
        <v>7</v>
      </c>
      <c r="E15" s="13"/>
      <c r="F15" s="2">
        <v>2</v>
      </c>
      <c r="G15" s="20"/>
      <c r="H15" s="30">
        <f t="shared" si="3"/>
        <v>0</v>
      </c>
      <c r="I15" s="31"/>
      <c r="J15" s="30">
        <f t="shared" si="4"/>
        <v>0</v>
      </c>
      <c r="K15" s="30">
        <f t="shared" si="5"/>
        <v>0</v>
      </c>
    </row>
    <row r="16" spans="1:11" ht="25.5">
      <c r="A16" s="18" t="s">
        <v>13</v>
      </c>
      <c r="B16" s="6" t="s">
        <v>68</v>
      </c>
      <c r="C16" s="5" t="s">
        <v>87</v>
      </c>
      <c r="D16" s="13" t="s">
        <v>7</v>
      </c>
      <c r="E16" s="13"/>
      <c r="F16" s="2">
        <v>15</v>
      </c>
      <c r="G16" s="20"/>
      <c r="H16" s="30">
        <f t="shared" si="3"/>
        <v>0</v>
      </c>
      <c r="I16" s="31"/>
      <c r="J16" s="30">
        <f t="shared" si="4"/>
        <v>0</v>
      </c>
      <c r="K16" s="30">
        <f t="shared" si="5"/>
        <v>0</v>
      </c>
    </row>
    <row r="17" spans="1:11" ht="25.5">
      <c r="A17" s="18" t="s">
        <v>14</v>
      </c>
      <c r="B17" s="6" t="s">
        <v>69</v>
      </c>
      <c r="C17" s="5" t="s">
        <v>88</v>
      </c>
      <c r="D17" s="13" t="s">
        <v>7</v>
      </c>
      <c r="E17" s="13"/>
      <c r="F17" s="2">
        <v>6</v>
      </c>
      <c r="G17" s="20"/>
      <c r="H17" s="30">
        <f t="shared" si="3"/>
        <v>0</v>
      </c>
      <c r="I17" s="31"/>
      <c r="J17" s="30">
        <f t="shared" si="4"/>
        <v>0</v>
      </c>
      <c r="K17" s="30">
        <f t="shared" si="5"/>
        <v>0</v>
      </c>
    </row>
    <row r="18" spans="1:11" ht="25.5">
      <c r="A18" s="18" t="s">
        <v>15</v>
      </c>
      <c r="B18" s="6" t="s">
        <v>70</v>
      </c>
      <c r="C18" s="5" t="s">
        <v>89</v>
      </c>
      <c r="D18" s="13" t="s">
        <v>7</v>
      </c>
      <c r="E18" s="13"/>
      <c r="F18" s="2">
        <v>5</v>
      </c>
      <c r="G18" s="20"/>
      <c r="H18" s="30">
        <f t="shared" si="3"/>
        <v>0</v>
      </c>
      <c r="I18" s="31"/>
      <c r="J18" s="30">
        <f t="shared" si="4"/>
        <v>0</v>
      </c>
      <c r="K18" s="30">
        <f t="shared" si="5"/>
        <v>0</v>
      </c>
    </row>
    <row r="19" spans="1:11" ht="25.5">
      <c r="A19" s="18" t="s">
        <v>16</v>
      </c>
      <c r="B19" s="6" t="s">
        <v>71</v>
      </c>
      <c r="C19" s="5" t="s">
        <v>90</v>
      </c>
      <c r="D19" s="13" t="s">
        <v>7</v>
      </c>
      <c r="E19" s="13"/>
      <c r="F19" s="3">
        <v>5</v>
      </c>
      <c r="G19" s="20"/>
      <c r="H19" s="30">
        <f t="shared" si="3"/>
        <v>0</v>
      </c>
      <c r="I19" s="31"/>
      <c r="J19" s="30">
        <f t="shared" si="4"/>
        <v>0</v>
      </c>
      <c r="K19" s="30">
        <f t="shared" si="5"/>
        <v>0</v>
      </c>
    </row>
    <row r="20" spans="1:11" ht="30.75" customHeight="1">
      <c r="A20" s="18" t="s">
        <v>17</v>
      </c>
      <c r="B20" s="6" t="s">
        <v>72</v>
      </c>
      <c r="C20" s="5" t="s">
        <v>91</v>
      </c>
      <c r="D20" s="13" t="s">
        <v>7</v>
      </c>
      <c r="E20" s="13"/>
      <c r="F20" s="3">
        <v>15</v>
      </c>
      <c r="G20" s="20"/>
      <c r="H20" s="30">
        <f t="shared" si="3"/>
        <v>0</v>
      </c>
      <c r="I20" s="31"/>
      <c r="J20" s="30">
        <f t="shared" si="4"/>
        <v>0</v>
      </c>
      <c r="K20" s="30">
        <f t="shared" si="5"/>
        <v>0</v>
      </c>
    </row>
    <row r="21" spans="1:11" ht="29.25" customHeight="1">
      <c r="A21" s="18" t="s">
        <v>19</v>
      </c>
      <c r="B21" s="6" t="s">
        <v>73</v>
      </c>
      <c r="C21" s="5" t="s">
        <v>92</v>
      </c>
      <c r="D21" s="13" t="s">
        <v>7</v>
      </c>
      <c r="E21" s="13"/>
      <c r="F21" s="3">
        <v>10</v>
      </c>
      <c r="G21" s="20"/>
      <c r="H21" s="30">
        <f t="shared" si="3"/>
        <v>0</v>
      </c>
      <c r="I21" s="31"/>
      <c r="J21" s="30">
        <f t="shared" si="4"/>
        <v>0</v>
      </c>
      <c r="K21" s="30">
        <f t="shared" si="5"/>
        <v>0</v>
      </c>
    </row>
    <row r="22" spans="1:11" ht="25.5">
      <c r="A22" s="18" t="s">
        <v>18</v>
      </c>
      <c r="B22" s="4" t="s">
        <v>74</v>
      </c>
      <c r="C22" s="5" t="s">
        <v>93</v>
      </c>
      <c r="D22" s="13" t="s">
        <v>7</v>
      </c>
      <c r="E22" s="13"/>
      <c r="F22" s="3">
        <v>30</v>
      </c>
      <c r="G22" s="20"/>
      <c r="H22" s="30">
        <f t="shared" si="3"/>
        <v>0</v>
      </c>
      <c r="I22" s="31"/>
      <c r="J22" s="30">
        <f t="shared" si="4"/>
        <v>0</v>
      </c>
      <c r="K22" s="30">
        <f t="shared" si="5"/>
        <v>0</v>
      </c>
    </row>
    <row r="23" spans="1:11" ht="25.5">
      <c r="A23" s="18" t="s">
        <v>20</v>
      </c>
      <c r="B23" s="4" t="s">
        <v>75</v>
      </c>
      <c r="C23" s="5" t="s">
        <v>94</v>
      </c>
      <c r="D23" s="13" t="s">
        <v>7</v>
      </c>
      <c r="E23" s="13"/>
      <c r="F23" s="3">
        <v>7</v>
      </c>
      <c r="G23" s="20"/>
      <c r="H23" s="30">
        <f t="shared" si="3"/>
        <v>0</v>
      </c>
      <c r="I23" s="31"/>
      <c r="J23" s="30">
        <f t="shared" si="4"/>
        <v>0</v>
      </c>
      <c r="K23" s="30">
        <f t="shared" si="5"/>
        <v>0</v>
      </c>
    </row>
    <row r="24" spans="1:11">
      <c r="A24" s="18" t="s">
        <v>21</v>
      </c>
      <c r="B24" s="7" t="s">
        <v>76</v>
      </c>
      <c r="C24" s="5" t="s">
        <v>95</v>
      </c>
      <c r="D24" s="13" t="s">
        <v>7</v>
      </c>
      <c r="E24" s="13"/>
      <c r="F24" s="3">
        <v>25</v>
      </c>
      <c r="G24" s="20"/>
      <c r="H24" s="30">
        <f t="shared" si="3"/>
        <v>0</v>
      </c>
      <c r="I24" s="31"/>
      <c r="J24" s="30">
        <f t="shared" si="4"/>
        <v>0</v>
      </c>
      <c r="K24" s="30">
        <f t="shared" si="5"/>
        <v>0</v>
      </c>
    </row>
    <row r="25" spans="1:11">
      <c r="A25" s="18" t="s">
        <v>22</v>
      </c>
      <c r="B25" s="7" t="s">
        <v>77</v>
      </c>
      <c r="C25" s="5" t="s">
        <v>96</v>
      </c>
      <c r="D25" s="13" t="s">
        <v>7</v>
      </c>
      <c r="E25" s="13"/>
      <c r="F25" s="2">
        <v>7</v>
      </c>
      <c r="G25" s="20"/>
      <c r="H25" s="30">
        <f t="shared" si="3"/>
        <v>0</v>
      </c>
      <c r="I25" s="31"/>
      <c r="J25" s="30">
        <f t="shared" si="4"/>
        <v>0</v>
      </c>
      <c r="K25" s="30">
        <f t="shared" si="5"/>
        <v>0</v>
      </c>
    </row>
    <row r="26" spans="1:11">
      <c r="A26" s="18" t="s">
        <v>23</v>
      </c>
      <c r="B26" s="8" t="s">
        <v>78</v>
      </c>
      <c r="C26" s="5" t="s">
        <v>97</v>
      </c>
      <c r="D26" s="13" t="s">
        <v>7</v>
      </c>
      <c r="E26" s="13"/>
      <c r="F26" s="2">
        <v>7</v>
      </c>
      <c r="G26" s="20"/>
      <c r="H26" s="30">
        <f t="shared" si="3"/>
        <v>0</v>
      </c>
      <c r="I26" s="31"/>
      <c r="J26" s="30">
        <f t="shared" si="4"/>
        <v>0</v>
      </c>
      <c r="K26" s="30">
        <f t="shared" si="5"/>
        <v>0</v>
      </c>
    </row>
    <row r="27" spans="1:11" ht="25.5">
      <c r="A27" s="18" t="s">
        <v>24</v>
      </c>
      <c r="B27" s="4" t="s">
        <v>79</v>
      </c>
      <c r="C27" s="5" t="s">
        <v>98</v>
      </c>
      <c r="D27" s="13" t="s">
        <v>7</v>
      </c>
      <c r="E27" s="13"/>
      <c r="F27" s="2">
        <v>2</v>
      </c>
      <c r="G27" s="20"/>
      <c r="H27" s="30">
        <f t="shared" si="3"/>
        <v>0</v>
      </c>
      <c r="I27" s="31"/>
      <c r="J27" s="30">
        <f t="shared" si="4"/>
        <v>0</v>
      </c>
      <c r="K27" s="30">
        <f t="shared" si="5"/>
        <v>0</v>
      </c>
    </row>
    <row r="28" spans="1:11" ht="43.5" customHeight="1">
      <c r="A28" s="18" t="s">
        <v>25</v>
      </c>
      <c r="B28" s="4" t="s">
        <v>80</v>
      </c>
      <c r="C28" s="5" t="s">
        <v>99</v>
      </c>
      <c r="D28" s="13" t="s">
        <v>8</v>
      </c>
      <c r="E28" s="13"/>
      <c r="F28" s="2">
        <v>8</v>
      </c>
      <c r="G28" s="20"/>
      <c r="H28" s="30">
        <f t="shared" si="3"/>
        <v>0</v>
      </c>
      <c r="I28" s="31"/>
      <c r="J28" s="30">
        <f t="shared" si="4"/>
        <v>0</v>
      </c>
      <c r="K28" s="30">
        <f t="shared" si="5"/>
        <v>0</v>
      </c>
    </row>
    <row r="29" spans="1:11" ht="38.25">
      <c r="A29" s="18" t="s">
        <v>26</v>
      </c>
      <c r="B29" s="4" t="s">
        <v>81</v>
      </c>
      <c r="C29" s="5" t="s">
        <v>100</v>
      </c>
      <c r="D29" s="13" t="s">
        <v>8</v>
      </c>
      <c r="E29" s="13"/>
      <c r="F29" s="2">
        <v>8</v>
      </c>
      <c r="G29" s="20"/>
      <c r="H29" s="30">
        <f t="shared" si="3"/>
        <v>0</v>
      </c>
      <c r="I29" s="31"/>
      <c r="J29" s="30">
        <f t="shared" si="4"/>
        <v>0</v>
      </c>
      <c r="K29" s="30">
        <f t="shared" si="5"/>
        <v>0</v>
      </c>
    </row>
    <row r="30" spans="1:11" ht="25.5">
      <c r="A30" s="18" t="s">
        <v>27</v>
      </c>
      <c r="B30" s="4" t="s">
        <v>82</v>
      </c>
      <c r="C30" s="5" t="s">
        <v>101</v>
      </c>
      <c r="D30" s="13" t="s">
        <v>7</v>
      </c>
      <c r="E30" s="13"/>
      <c r="F30" s="2">
        <v>2</v>
      </c>
      <c r="G30" s="20"/>
      <c r="H30" s="30">
        <f t="shared" si="3"/>
        <v>0</v>
      </c>
      <c r="I30" s="31"/>
      <c r="J30" s="30">
        <f t="shared" si="4"/>
        <v>0</v>
      </c>
      <c r="K30" s="30">
        <f t="shared" si="5"/>
        <v>0</v>
      </c>
    </row>
    <row r="31" spans="1:11" ht="25.5">
      <c r="A31" s="18" t="s">
        <v>28</v>
      </c>
      <c r="B31" s="4" t="s">
        <v>83</v>
      </c>
      <c r="C31" s="5" t="s">
        <v>102</v>
      </c>
      <c r="D31" s="13" t="s">
        <v>7</v>
      </c>
      <c r="E31" s="13"/>
      <c r="F31" s="2">
        <v>2</v>
      </c>
      <c r="G31" s="20"/>
      <c r="H31" s="30">
        <f t="shared" si="3"/>
        <v>0</v>
      </c>
      <c r="I31" s="31"/>
      <c r="J31" s="30">
        <f t="shared" si="4"/>
        <v>0</v>
      </c>
      <c r="K31" s="30">
        <f t="shared" si="5"/>
        <v>0</v>
      </c>
    </row>
    <row r="32" spans="1:11" ht="25.5">
      <c r="A32" s="18" t="s">
        <v>29</v>
      </c>
      <c r="B32" s="4" t="s">
        <v>84</v>
      </c>
      <c r="C32" s="5" t="s">
        <v>103</v>
      </c>
      <c r="D32" s="13" t="s">
        <v>7</v>
      </c>
      <c r="E32" s="13"/>
      <c r="F32" s="2">
        <v>2</v>
      </c>
      <c r="G32" s="20"/>
      <c r="H32" s="30">
        <f t="shared" si="3"/>
        <v>0</v>
      </c>
      <c r="I32" s="31"/>
      <c r="J32" s="30">
        <f t="shared" si="4"/>
        <v>0</v>
      </c>
      <c r="K32" s="30">
        <f t="shared" si="5"/>
        <v>0</v>
      </c>
    </row>
    <row r="33" spans="1:11" ht="25.5">
      <c r="A33" s="18" t="s">
        <v>30</v>
      </c>
      <c r="B33" s="4" t="s">
        <v>104</v>
      </c>
      <c r="C33" s="5" t="s">
        <v>124</v>
      </c>
      <c r="D33" s="13" t="s">
        <v>7</v>
      </c>
      <c r="E33" s="13"/>
      <c r="F33" s="2">
        <v>2</v>
      </c>
      <c r="G33" s="20"/>
      <c r="H33" s="30">
        <f t="shared" si="3"/>
        <v>0</v>
      </c>
      <c r="I33" s="31"/>
      <c r="J33" s="30">
        <f t="shared" si="4"/>
        <v>0</v>
      </c>
      <c r="K33" s="30">
        <f t="shared" si="5"/>
        <v>0</v>
      </c>
    </row>
    <row r="34" spans="1:11" ht="25.5">
      <c r="A34" s="18" t="s">
        <v>31</v>
      </c>
      <c r="B34" s="4" t="s">
        <v>105</v>
      </c>
      <c r="C34" s="5" t="s">
        <v>125</v>
      </c>
      <c r="D34" s="13" t="s">
        <v>7</v>
      </c>
      <c r="E34" s="13"/>
      <c r="F34" s="2">
        <v>2</v>
      </c>
      <c r="G34" s="20"/>
      <c r="H34" s="30">
        <f t="shared" si="3"/>
        <v>0</v>
      </c>
      <c r="I34" s="31"/>
      <c r="J34" s="30">
        <f t="shared" si="4"/>
        <v>0</v>
      </c>
      <c r="K34" s="30">
        <f t="shared" si="5"/>
        <v>0</v>
      </c>
    </row>
    <row r="35" spans="1:11" ht="25.5">
      <c r="A35" s="18" t="s">
        <v>32</v>
      </c>
      <c r="B35" s="4" t="s">
        <v>106</v>
      </c>
      <c r="C35" s="5" t="s">
        <v>126</v>
      </c>
      <c r="D35" s="13" t="s">
        <v>7</v>
      </c>
      <c r="E35" s="13"/>
      <c r="F35" s="2">
        <v>2</v>
      </c>
      <c r="G35" s="20"/>
      <c r="H35" s="30">
        <f t="shared" si="3"/>
        <v>0</v>
      </c>
      <c r="I35" s="31"/>
      <c r="J35" s="30">
        <f t="shared" si="4"/>
        <v>0</v>
      </c>
      <c r="K35" s="30">
        <f t="shared" si="5"/>
        <v>0</v>
      </c>
    </row>
    <row r="36" spans="1:11" ht="25.5">
      <c r="A36" s="18" t="s">
        <v>33</v>
      </c>
      <c r="B36" s="4" t="s">
        <v>107</v>
      </c>
      <c r="C36" s="5" t="s">
        <v>127</v>
      </c>
      <c r="D36" s="13" t="s">
        <v>7</v>
      </c>
      <c r="E36" s="13"/>
      <c r="F36" s="2">
        <v>2</v>
      </c>
      <c r="G36" s="20"/>
      <c r="H36" s="30">
        <f t="shared" si="3"/>
        <v>0</v>
      </c>
      <c r="I36" s="31"/>
      <c r="J36" s="30">
        <f t="shared" si="4"/>
        <v>0</v>
      </c>
      <c r="K36" s="30">
        <f t="shared" si="5"/>
        <v>0</v>
      </c>
    </row>
    <row r="37" spans="1:11" ht="25.5">
      <c r="A37" s="18" t="s">
        <v>34</v>
      </c>
      <c r="B37" s="4" t="s">
        <v>108</v>
      </c>
      <c r="C37" s="5" t="s">
        <v>128</v>
      </c>
      <c r="D37" s="13" t="s">
        <v>7</v>
      </c>
      <c r="E37" s="13"/>
      <c r="F37" s="2">
        <v>80</v>
      </c>
      <c r="G37" s="20"/>
      <c r="H37" s="30">
        <f t="shared" si="3"/>
        <v>0</v>
      </c>
      <c r="I37" s="31"/>
      <c r="J37" s="30">
        <f t="shared" si="4"/>
        <v>0</v>
      </c>
      <c r="K37" s="30">
        <f t="shared" si="5"/>
        <v>0</v>
      </c>
    </row>
    <row r="38" spans="1:11">
      <c r="A38" s="18" t="s">
        <v>35</v>
      </c>
      <c r="B38" s="4" t="s">
        <v>109</v>
      </c>
      <c r="C38" s="5" t="s">
        <v>129</v>
      </c>
      <c r="D38" s="13" t="s">
        <v>7</v>
      </c>
      <c r="E38" s="13"/>
      <c r="F38" s="2">
        <v>2</v>
      </c>
      <c r="G38" s="20"/>
      <c r="H38" s="30">
        <f t="shared" si="3"/>
        <v>0</v>
      </c>
      <c r="I38" s="31"/>
      <c r="J38" s="30">
        <f t="shared" si="4"/>
        <v>0</v>
      </c>
      <c r="K38" s="30">
        <f t="shared" si="5"/>
        <v>0</v>
      </c>
    </row>
    <row r="39" spans="1:11">
      <c r="A39" s="18" t="s">
        <v>40</v>
      </c>
      <c r="B39" s="9" t="s">
        <v>110</v>
      </c>
      <c r="C39" s="10" t="s">
        <v>130</v>
      </c>
      <c r="D39" s="13" t="s">
        <v>7</v>
      </c>
      <c r="E39" s="13"/>
      <c r="F39" s="2">
        <v>14</v>
      </c>
      <c r="G39" s="20"/>
      <c r="H39" s="30">
        <f t="shared" si="3"/>
        <v>0</v>
      </c>
      <c r="I39" s="31"/>
      <c r="J39" s="30">
        <f t="shared" si="4"/>
        <v>0</v>
      </c>
      <c r="K39" s="30">
        <f t="shared" si="5"/>
        <v>0</v>
      </c>
    </row>
    <row r="40" spans="1:11">
      <c r="A40" s="18" t="s">
        <v>41</v>
      </c>
      <c r="B40" s="11" t="s">
        <v>111</v>
      </c>
      <c r="C40" s="12" t="s">
        <v>131</v>
      </c>
      <c r="D40" s="13" t="s">
        <v>8</v>
      </c>
      <c r="E40" s="13"/>
      <c r="F40" s="3">
        <v>8</v>
      </c>
      <c r="G40" s="20"/>
      <c r="H40" s="30">
        <f t="shared" si="3"/>
        <v>0</v>
      </c>
      <c r="I40" s="31"/>
      <c r="J40" s="30">
        <f t="shared" si="4"/>
        <v>0</v>
      </c>
      <c r="K40" s="30">
        <f t="shared" si="5"/>
        <v>0</v>
      </c>
    </row>
    <row r="41" spans="1:11">
      <c r="A41" s="18" t="s">
        <v>42</v>
      </c>
      <c r="B41" s="11" t="s">
        <v>112</v>
      </c>
      <c r="C41" s="12" t="s">
        <v>132</v>
      </c>
      <c r="D41" s="13" t="s">
        <v>8</v>
      </c>
      <c r="E41" s="13"/>
      <c r="F41" s="3">
        <v>15</v>
      </c>
      <c r="G41" s="20"/>
      <c r="H41" s="30">
        <f t="shared" si="3"/>
        <v>0</v>
      </c>
      <c r="I41" s="31"/>
      <c r="J41" s="30">
        <f t="shared" si="4"/>
        <v>0</v>
      </c>
      <c r="K41" s="30">
        <f t="shared" si="5"/>
        <v>0</v>
      </c>
    </row>
    <row r="42" spans="1:11">
      <c r="A42" s="18" t="s">
        <v>43</v>
      </c>
      <c r="B42" s="11" t="s">
        <v>113</v>
      </c>
      <c r="C42" s="12" t="s">
        <v>133</v>
      </c>
      <c r="D42" s="13" t="s">
        <v>7</v>
      </c>
      <c r="E42" s="13"/>
      <c r="F42" s="3">
        <v>5</v>
      </c>
      <c r="G42" s="20"/>
      <c r="H42" s="30">
        <f t="shared" si="3"/>
        <v>0</v>
      </c>
      <c r="I42" s="31"/>
      <c r="J42" s="30">
        <f t="shared" si="4"/>
        <v>0</v>
      </c>
      <c r="K42" s="30">
        <f t="shared" si="5"/>
        <v>0</v>
      </c>
    </row>
    <row r="43" spans="1:11">
      <c r="A43" s="18" t="s">
        <v>44</v>
      </c>
      <c r="B43" s="11" t="s">
        <v>114</v>
      </c>
      <c r="C43" s="12" t="s">
        <v>134</v>
      </c>
      <c r="D43" s="13" t="s">
        <v>7</v>
      </c>
      <c r="E43" s="13"/>
      <c r="F43" s="3">
        <v>2</v>
      </c>
      <c r="G43" s="20"/>
      <c r="H43" s="30">
        <f t="shared" si="3"/>
        <v>0</v>
      </c>
      <c r="I43" s="31"/>
      <c r="J43" s="30">
        <f t="shared" si="4"/>
        <v>0</v>
      </c>
      <c r="K43" s="30">
        <f t="shared" si="5"/>
        <v>0</v>
      </c>
    </row>
    <row r="44" spans="1:11" ht="25.5">
      <c r="A44" s="18" t="s">
        <v>45</v>
      </c>
      <c r="B44" s="9" t="s">
        <v>115</v>
      </c>
      <c r="C44" s="10" t="s">
        <v>135</v>
      </c>
      <c r="D44" s="13" t="s">
        <v>8</v>
      </c>
      <c r="E44" s="13"/>
      <c r="F44" s="3">
        <v>10</v>
      </c>
      <c r="G44" s="20"/>
      <c r="H44" s="30">
        <f t="shared" si="3"/>
        <v>0</v>
      </c>
      <c r="I44" s="31"/>
      <c r="J44" s="30">
        <f t="shared" si="4"/>
        <v>0</v>
      </c>
      <c r="K44" s="30">
        <f t="shared" si="5"/>
        <v>0</v>
      </c>
    </row>
    <row r="45" spans="1:11">
      <c r="A45" s="18" t="s">
        <v>46</v>
      </c>
      <c r="B45" s="9" t="s">
        <v>116</v>
      </c>
      <c r="C45" s="10" t="s">
        <v>136</v>
      </c>
      <c r="D45" s="13" t="s">
        <v>7</v>
      </c>
      <c r="E45" s="13"/>
      <c r="F45" s="3">
        <v>4</v>
      </c>
      <c r="G45" s="20"/>
      <c r="H45" s="30">
        <f t="shared" si="3"/>
        <v>0</v>
      </c>
      <c r="I45" s="31"/>
      <c r="J45" s="30">
        <f t="shared" si="4"/>
        <v>0</v>
      </c>
      <c r="K45" s="30">
        <f t="shared" si="5"/>
        <v>0</v>
      </c>
    </row>
    <row r="46" spans="1:11">
      <c r="A46" s="18" t="s">
        <v>48</v>
      </c>
      <c r="B46" s="9">
        <v>4000116</v>
      </c>
      <c r="C46" s="10" t="s">
        <v>137</v>
      </c>
      <c r="D46" s="13" t="s">
        <v>7</v>
      </c>
      <c r="E46" s="13"/>
      <c r="F46" s="3">
        <v>500</v>
      </c>
      <c r="G46" s="20"/>
      <c r="H46" s="30">
        <f t="shared" si="3"/>
        <v>0</v>
      </c>
      <c r="I46" s="31"/>
      <c r="J46" s="30">
        <f t="shared" si="4"/>
        <v>0</v>
      </c>
      <c r="K46" s="30">
        <f t="shared" si="5"/>
        <v>0</v>
      </c>
    </row>
    <row r="47" spans="1:11">
      <c r="A47" s="18" t="s">
        <v>47</v>
      </c>
      <c r="B47" s="9">
        <v>31400</v>
      </c>
      <c r="C47" s="10" t="s">
        <v>138</v>
      </c>
      <c r="D47" s="13" t="s">
        <v>8</v>
      </c>
      <c r="E47" s="13"/>
      <c r="F47" s="3">
        <v>2</v>
      </c>
      <c r="G47" s="20"/>
      <c r="H47" s="30">
        <f t="shared" si="3"/>
        <v>0</v>
      </c>
      <c r="I47" s="31"/>
      <c r="J47" s="30">
        <f t="shared" si="4"/>
        <v>0</v>
      </c>
      <c r="K47" s="30">
        <f t="shared" si="5"/>
        <v>0</v>
      </c>
    </row>
    <row r="48" spans="1:11">
      <c r="A48" s="18" t="s">
        <v>49</v>
      </c>
      <c r="B48" s="9" t="s">
        <v>117</v>
      </c>
      <c r="C48" s="10" t="s">
        <v>139</v>
      </c>
      <c r="D48" s="13" t="s">
        <v>8</v>
      </c>
      <c r="E48" s="13"/>
      <c r="F48" s="3">
        <v>2</v>
      </c>
      <c r="G48" s="20"/>
      <c r="H48" s="30">
        <f t="shared" si="3"/>
        <v>0</v>
      </c>
      <c r="I48" s="31"/>
      <c r="J48" s="30">
        <f t="shared" si="4"/>
        <v>0</v>
      </c>
      <c r="K48" s="30">
        <f t="shared" si="5"/>
        <v>0</v>
      </c>
    </row>
    <row r="49" spans="1:11" ht="25.5">
      <c r="A49" s="18" t="s">
        <v>50</v>
      </c>
      <c r="B49" s="9" t="s">
        <v>118</v>
      </c>
      <c r="C49" s="10" t="s">
        <v>140</v>
      </c>
      <c r="D49" s="13" t="s">
        <v>8</v>
      </c>
      <c r="E49" s="13"/>
      <c r="F49" s="3">
        <v>1</v>
      </c>
      <c r="G49" s="20"/>
      <c r="H49" s="30">
        <f t="shared" si="3"/>
        <v>0</v>
      </c>
      <c r="I49" s="31"/>
      <c r="J49" s="30">
        <f t="shared" si="4"/>
        <v>0</v>
      </c>
      <c r="K49" s="30">
        <f t="shared" si="5"/>
        <v>0</v>
      </c>
    </row>
    <row r="50" spans="1:11" ht="25.5">
      <c r="A50" s="18" t="s">
        <v>51</v>
      </c>
      <c r="B50" s="9" t="s">
        <v>119</v>
      </c>
      <c r="C50" s="10" t="s">
        <v>141</v>
      </c>
      <c r="D50" s="13" t="s">
        <v>7</v>
      </c>
      <c r="E50" s="13"/>
      <c r="F50" s="3">
        <v>80</v>
      </c>
      <c r="G50" s="20"/>
      <c r="H50" s="30">
        <f t="shared" si="3"/>
        <v>0</v>
      </c>
      <c r="I50" s="31"/>
      <c r="J50" s="30">
        <f t="shared" si="4"/>
        <v>0</v>
      </c>
      <c r="K50" s="30">
        <f t="shared" si="5"/>
        <v>0</v>
      </c>
    </row>
    <row r="51" spans="1:11">
      <c r="A51" s="18" t="s">
        <v>52</v>
      </c>
      <c r="B51" s="9" t="s">
        <v>120</v>
      </c>
      <c r="C51" s="10" t="s">
        <v>142</v>
      </c>
      <c r="D51" s="13" t="s">
        <v>7</v>
      </c>
      <c r="E51" s="13"/>
      <c r="F51" s="3">
        <v>120</v>
      </c>
      <c r="G51" s="20"/>
      <c r="H51" s="30">
        <f t="shared" si="3"/>
        <v>0</v>
      </c>
      <c r="I51" s="31"/>
      <c r="J51" s="30">
        <f t="shared" si="4"/>
        <v>0</v>
      </c>
      <c r="K51" s="30">
        <f t="shared" si="5"/>
        <v>0</v>
      </c>
    </row>
    <row r="52" spans="1:11">
      <c r="A52" s="18" t="s">
        <v>53</v>
      </c>
      <c r="B52" s="9" t="s">
        <v>121</v>
      </c>
      <c r="C52" s="10" t="s">
        <v>143</v>
      </c>
      <c r="D52" s="13" t="s">
        <v>8</v>
      </c>
      <c r="E52" s="13"/>
      <c r="F52" s="3">
        <v>10</v>
      </c>
      <c r="G52" s="20"/>
      <c r="H52" s="30">
        <f t="shared" si="3"/>
        <v>0</v>
      </c>
      <c r="I52" s="31"/>
      <c r="J52" s="30">
        <f t="shared" si="4"/>
        <v>0</v>
      </c>
      <c r="K52" s="30">
        <f t="shared" si="5"/>
        <v>0</v>
      </c>
    </row>
    <row r="53" spans="1:11">
      <c r="A53" s="18" t="s">
        <v>54</v>
      </c>
      <c r="B53" s="9" t="s">
        <v>122</v>
      </c>
      <c r="C53" s="10" t="s">
        <v>144</v>
      </c>
      <c r="D53" s="13" t="s">
        <v>8</v>
      </c>
      <c r="E53" s="13"/>
      <c r="F53" s="3">
        <v>2</v>
      </c>
      <c r="G53" s="20"/>
      <c r="H53" s="30">
        <f t="shared" si="3"/>
        <v>0</v>
      </c>
      <c r="I53" s="31"/>
      <c r="J53" s="30">
        <f t="shared" si="4"/>
        <v>0</v>
      </c>
      <c r="K53" s="30">
        <f t="shared" si="5"/>
        <v>0</v>
      </c>
    </row>
    <row r="54" spans="1:11">
      <c r="A54" s="18" t="s">
        <v>55</v>
      </c>
      <c r="B54" s="9" t="s">
        <v>123</v>
      </c>
      <c r="C54" s="10" t="s">
        <v>145</v>
      </c>
      <c r="D54" s="13" t="s">
        <v>8</v>
      </c>
      <c r="E54" s="13"/>
      <c r="F54" s="2">
        <v>3</v>
      </c>
      <c r="G54" s="20"/>
      <c r="H54" s="30">
        <f t="shared" si="3"/>
        <v>0</v>
      </c>
      <c r="I54" s="31"/>
      <c r="J54" s="30">
        <f t="shared" si="4"/>
        <v>0</v>
      </c>
      <c r="K54" s="30">
        <f t="shared" si="5"/>
        <v>0</v>
      </c>
    </row>
    <row r="55" spans="1:11">
      <c r="A55" s="18" t="s">
        <v>56</v>
      </c>
      <c r="B55" s="9" t="s">
        <v>151</v>
      </c>
      <c r="C55" s="10" t="s">
        <v>152</v>
      </c>
      <c r="D55" s="13" t="s">
        <v>8</v>
      </c>
      <c r="E55" s="13"/>
      <c r="F55" s="2">
        <v>13</v>
      </c>
      <c r="G55" s="20"/>
      <c r="H55" s="30">
        <f t="shared" si="3"/>
        <v>0</v>
      </c>
      <c r="I55" s="31"/>
      <c r="J55" s="30">
        <f t="shared" si="4"/>
        <v>0</v>
      </c>
      <c r="K55" s="30">
        <f t="shared" si="5"/>
        <v>0</v>
      </c>
    </row>
    <row r="56" spans="1:11">
      <c r="A56" s="18" t="s">
        <v>57</v>
      </c>
      <c r="B56" s="9" t="s">
        <v>146</v>
      </c>
      <c r="C56" s="10" t="s">
        <v>153</v>
      </c>
      <c r="D56" s="13" t="s">
        <v>8</v>
      </c>
      <c r="E56" s="13"/>
      <c r="F56" s="3">
        <v>5</v>
      </c>
      <c r="G56" s="20"/>
      <c r="H56" s="30">
        <f t="shared" si="3"/>
        <v>0</v>
      </c>
      <c r="I56" s="31"/>
      <c r="J56" s="30">
        <f t="shared" si="4"/>
        <v>0</v>
      </c>
      <c r="K56" s="30">
        <f t="shared" si="5"/>
        <v>0</v>
      </c>
    </row>
    <row r="57" spans="1:11">
      <c r="A57" s="18" t="s">
        <v>58</v>
      </c>
      <c r="B57" s="9" t="s">
        <v>147</v>
      </c>
      <c r="C57" s="10" t="s">
        <v>154</v>
      </c>
      <c r="D57" s="13" t="s">
        <v>8</v>
      </c>
      <c r="E57" s="13"/>
      <c r="F57" s="3">
        <v>3</v>
      </c>
      <c r="G57" s="20"/>
      <c r="H57" s="30">
        <f t="shared" si="3"/>
        <v>0</v>
      </c>
      <c r="I57" s="31"/>
      <c r="J57" s="30">
        <f t="shared" si="4"/>
        <v>0</v>
      </c>
      <c r="K57" s="30">
        <f t="shared" si="5"/>
        <v>0</v>
      </c>
    </row>
    <row r="58" spans="1:11">
      <c r="A58" s="18" t="s">
        <v>59</v>
      </c>
      <c r="B58" s="9" t="s">
        <v>148</v>
      </c>
      <c r="C58" s="10" t="s">
        <v>155</v>
      </c>
      <c r="D58" s="13" t="s">
        <v>8</v>
      </c>
      <c r="E58" s="13"/>
      <c r="F58" s="3">
        <v>3</v>
      </c>
      <c r="G58" s="20"/>
      <c r="H58" s="30">
        <f t="shared" si="3"/>
        <v>0</v>
      </c>
      <c r="I58" s="31"/>
      <c r="J58" s="30">
        <f t="shared" si="4"/>
        <v>0</v>
      </c>
      <c r="K58" s="30">
        <f t="shared" si="5"/>
        <v>0</v>
      </c>
    </row>
    <row r="59" spans="1:11">
      <c r="A59" s="18" t="s">
        <v>60</v>
      </c>
      <c r="B59" s="9" t="s">
        <v>149</v>
      </c>
      <c r="C59" s="10" t="s">
        <v>156</v>
      </c>
      <c r="D59" s="13" t="s">
        <v>7</v>
      </c>
      <c r="E59" s="13"/>
      <c r="F59" s="2">
        <v>2</v>
      </c>
      <c r="G59" s="20"/>
      <c r="H59" s="30">
        <f t="shared" si="3"/>
        <v>0</v>
      </c>
      <c r="I59" s="31"/>
      <c r="J59" s="30">
        <f t="shared" si="4"/>
        <v>0</v>
      </c>
      <c r="K59" s="30">
        <f t="shared" si="5"/>
        <v>0</v>
      </c>
    </row>
    <row r="60" spans="1:11">
      <c r="A60" s="23" t="s">
        <v>61</v>
      </c>
      <c r="B60" s="14" t="s">
        <v>150</v>
      </c>
      <c r="C60" s="10" t="s">
        <v>157</v>
      </c>
      <c r="D60" s="13" t="s">
        <v>7</v>
      </c>
      <c r="E60" s="13"/>
      <c r="F60" s="2">
        <v>2</v>
      </c>
      <c r="G60" s="20"/>
      <c r="H60" s="30">
        <f t="shared" si="3"/>
        <v>0</v>
      </c>
      <c r="I60" s="31"/>
      <c r="J60" s="30">
        <f t="shared" si="4"/>
        <v>0</v>
      </c>
      <c r="K60" s="30">
        <f t="shared" si="5"/>
        <v>0</v>
      </c>
    </row>
    <row r="61" spans="1:11">
      <c r="A61" s="41"/>
      <c r="B61" s="42"/>
      <c r="C61" s="41"/>
      <c r="D61" s="42"/>
      <c r="E61" s="42"/>
      <c r="F61" s="42"/>
      <c r="G61" s="43"/>
      <c r="H61" s="44">
        <f>SUM(H12:H60)</f>
        <v>0</v>
      </c>
      <c r="I61" s="36"/>
      <c r="J61" s="37"/>
      <c r="K61" s="44">
        <f>SUM(K12:K60)</f>
        <v>0</v>
      </c>
    </row>
    <row r="63" spans="1:11">
      <c r="G63" s="21" t="s">
        <v>158</v>
      </c>
      <c r="H63" s="24">
        <f>H61+H8</f>
        <v>0</v>
      </c>
      <c r="K63" s="24">
        <f>K61+K8</f>
        <v>0</v>
      </c>
    </row>
    <row r="66" spans="9:11">
      <c r="I66" s="55" t="s">
        <v>159</v>
      </c>
      <c r="J66" s="55"/>
      <c r="K66" s="55"/>
    </row>
    <row r="67" spans="9:11">
      <c r="J67" s="22" t="s">
        <v>164</v>
      </c>
    </row>
  </sheetData>
  <mergeCells count="1">
    <mergeCell ref="I66:K66"/>
  </mergeCells>
  <pageMargins left="0.34455128205128205" right="0.51282051282051277" top="0.66123188405797106" bottom="0.74803149606299213" header="0.31496062992125984" footer="0.31496062992125984"/>
  <pageSetup paperSize="9" orientation="landscape" r:id="rId1"/>
  <headerFooter>
    <oddHeader>&amp;L&amp;"Czcionka tekstu podstawowego,Pogrubiony"Sprawa nr 81/2023&amp;C&amp;"Czcionka tekstu podstawowego,Pogrubiony"FORMULARZ   CENOWY&amp;R&amp;"Arial Narrow,Pogrubiony"Załącznik nr 2 do SWZ</oddHeader>
    <oddFooter>&amp;R&amp;9&amp;P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2023-03-20T07:58:50Z</cp:lastPrinted>
  <dcterms:created xsi:type="dcterms:W3CDTF">2023-01-17T11:07:15Z</dcterms:created>
  <dcterms:modified xsi:type="dcterms:W3CDTF">2023-07-06T08:50:01Z</dcterms:modified>
</cp:coreProperties>
</file>