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5440" windowHeight="12540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I35" i="1" l="1"/>
  <c r="I29" i="1"/>
  <c r="K29" i="1" s="1"/>
  <c r="K30" i="1" s="1"/>
  <c r="J5" i="1"/>
  <c r="J6" i="1"/>
  <c r="J7" i="1"/>
  <c r="J8" i="1"/>
  <c r="L8" i="1" s="1"/>
  <c r="J9" i="1"/>
  <c r="J10" i="1"/>
  <c r="J11" i="1"/>
  <c r="J12" i="1"/>
  <c r="L12" i="1" s="1"/>
  <c r="J13" i="1"/>
  <c r="J14" i="1"/>
  <c r="J4" i="1"/>
  <c r="I21" i="1"/>
  <c r="K21" i="1" s="1"/>
  <c r="I22" i="1"/>
  <c r="I23" i="1"/>
  <c r="I24" i="1"/>
  <c r="K24" i="1" s="1"/>
  <c r="I20" i="1"/>
  <c r="K20" i="1" s="1"/>
  <c r="I15" i="1"/>
  <c r="L5" i="1"/>
  <c r="L6" i="1"/>
  <c r="L7" i="1"/>
  <c r="L9" i="1"/>
  <c r="L10" i="1"/>
  <c r="L11" i="1"/>
  <c r="L13" i="1"/>
  <c r="L14" i="1"/>
  <c r="L4" i="1"/>
  <c r="I5" i="1"/>
  <c r="I6" i="1"/>
  <c r="I7" i="1"/>
  <c r="I8" i="1"/>
  <c r="I9" i="1"/>
  <c r="I10" i="1"/>
  <c r="I11" i="1"/>
  <c r="I12" i="1"/>
  <c r="I13" i="1"/>
  <c r="I14" i="1"/>
  <c r="I4" i="1"/>
  <c r="H24" i="1"/>
  <c r="K23" i="1"/>
  <c r="H23" i="1"/>
  <c r="K22" i="1"/>
  <c r="H22" i="1"/>
  <c r="H21" i="1"/>
  <c r="H20" i="1"/>
  <c r="H29" i="1"/>
  <c r="H30" i="1" s="1"/>
  <c r="H35" i="1"/>
  <c r="K35" i="1"/>
  <c r="L15" i="1" l="1"/>
  <c r="H25" i="1"/>
  <c r="K25" i="1"/>
  <c r="I96" i="1" l="1"/>
  <c r="K96" i="1" s="1"/>
  <c r="K97" i="1" s="1"/>
  <c r="H96" i="1"/>
  <c r="H97" i="1" s="1"/>
  <c r="H89" i="1"/>
  <c r="H87" i="1"/>
  <c r="H88" i="1"/>
  <c r="I88" i="1"/>
  <c r="K88" i="1" s="1"/>
  <c r="I89" i="1"/>
  <c r="K89" i="1" s="1"/>
  <c r="I90" i="1"/>
  <c r="K90" i="1" s="1"/>
  <c r="H90" i="1"/>
  <c r="I87" i="1"/>
  <c r="K87" i="1" s="1"/>
  <c r="I86" i="1"/>
  <c r="K86" i="1" s="1"/>
  <c r="H86" i="1"/>
  <c r="I85" i="1"/>
  <c r="K85" i="1" s="1"/>
  <c r="H85" i="1"/>
  <c r="I84" i="1"/>
  <c r="K84" i="1" s="1"/>
  <c r="H84" i="1"/>
  <c r="I83" i="1"/>
  <c r="K83" i="1" s="1"/>
  <c r="H83" i="1"/>
  <c r="I82" i="1"/>
  <c r="K82" i="1" s="1"/>
  <c r="H82" i="1"/>
  <c r="I81" i="1"/>
  <c r="K81" i="1" s="1"/>
  <c r="H81" i="1"/>
  <c r="I80" i="1"/>
  <c r="K80" i="1" s="1"/>
  <c r="H80" i="1"/>
  <c r="I79" i="1"/>
  <c r="K79" i="1" s="1"/>
  <c r="H79" i="1"/>
  <c r="I78" i="1"/>
  <c r="K78" i="1" s="1"/>
  <c r="H78" i="1"/>
  <c r="I77" i="1"/>
  <c r="K77" i="1" s="1"/>
  <c r="H77" i="1"/>
  <c r="I76" i="1"/>
  <c r="K76" i="1" s="1"/>
  <c r="H76" i="1"/>
  <c r="I75" i="1"/>
  <c r="K75" i="1" s="1"/>
  <c r="H75" i="1"/>
  <c r="H91" i="1" l="1"/>
  <c r="K91" i="1"/>
  <c r="H55" i="1" l="1"/>
  <c r="H56" i="1" s="1"/>
  <c r="I55" i="1"/>
  <c r="K55" i="1" s="1"/>
  <c r="K56" i="1" s="1"/>
  <c r="H61" i="1"/>
  <c r="I61" i="1"/>
  <c r="K61" i="1" s="1"/>
  <c r="H69" i="1"/>
  <c r="I69" i="1" l="1"/>
  <c r="K69" i="1" s="1"/>
  <c r="I62" i="1"/>
  <c r="K62" i="1" s="1"/>
  <c r="I63" i="1"/>
  <c r="K63" i="1" s="1"/>
  <c r="H62" i="1"/>
  <c r="H63" i="1"/>
  <c r="K70" i="1" l="1"/>
  <c r="H70" i="1"/>
  <c r="K64" i="1"/>
  <c r="H64" i="1"/>
  <c r="I49" i="1" l="1"/>
  <c r="K49" i="1" s="1"/>
  <c r="H49" i="1"/>
  <c r="I48" i="1"/>
  <c r="K48" i="1" s="1"/>
  <c r="H48" i="1"/>
  <c r="I47" i="1"/>
  <c r="K47" i="1" s="1"/>
  <c r="H47" i="1"/>
  <c r="I41" i="1"/>
  <c r="K41" i="1" s="1"/>
  <c r="K42" i="1" s="1"/>
  <c r="H41" i="1"/>
  <c r="H42" i="1" s="1"/>
  <c r="K36" i="1"/>
  <c r="H36" i="1"/>
  <c r="H50" i="1" l="1"/>
  <c r="K50" i="1"/>
</calcChain>
</file>

<file path=xl/sharedStrings.xml><?xml version="1.0" encoding="utf-8"?>
<sst xmlns="http://schemas.openxmlformats.org/spreadsheetml/2006/main" count="267" uniqueCount="114">
  <si>
    <t>Lp</t>
  </si>
  <si>
    <t>Symbol</t>
  </si>
  <si>
    <t>Nazwa towaru</t>
  </si>
  <si>
    <t>J.M</t>
  </si>
  <si>
    <t>ilość</t>
  </si>
  <si>
    <t>wartość netto</t>
  </si>
  <si>
    <t>op.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</si>
  <si>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</si>
  <si>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</si>
  <si>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</si>
  <si>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</si>
  <si>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</si>
  <si>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</si>
  <si>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szt</t>
  </si>
  <si>
    <t>2.</t>
  </si>
  <si>
    <t>3.</t>
  </si>
  <si>
    <t>4.</t>
  </si>
  <si>
    <t>szt.</t>
  </si>
  <si>
    <t xml:space="preserve">  Cena jednostkowa netto [PLN]</t>
  </si>
  <si>
    <t>Wartość netto [PLN]</t>
  </si>
  <si>
    <t xml:space="preserve">  Cena jednostkowa brutto [PLN]</t>
  </si>
  <si>
    <t xml:space="preserve">   cena jednostkowa netto   </t>
  </si>
  <si>
    <t>Wartość netto</t>
  </si>
  <si>
    <t xml:space="preserve">  cena jednostkowa brutto  </t>
  </si>
  <si>
    <t>VAT</t>
  </si>
  <si>
    <t xml:space="preserve"> Cena oferty  wartość brutto </t>
  </si>
  <si>
    <t>Symbol producenta</t>
  </si>
  <si>
    <t>op</t>
  </si>
  <si>
    <t>Ubranko do hipotermii ,do systemu CritiCool,dla dorosłych,materiał:włóknina polipropylenowa-od strony pacjenta;strona zewnętrzna -włóknina</t>
  </si>
  <si>
    <t>1883040BRC</t>
  </si>
  <si>
    <t>1883655BRC</t>
  </si>
  <si>
    <t>1883070BLD</t>
  </si>
  <si>
    <t>Jednorazowe wiertło do urządzenia M5 Straightshot Microdebrider, średnica 3,0 mm, dł. 13,0 cm, zagięte pod kątem 40 stopni, pakowane po 1 szt. w op.</t>
  </si>
  <si>
    <t>Jednorazowe wiertło do urządzenia M5 Straightshot Microdebrider, średnica 3,6 mm, dł. 13,0 cm, zagięte pod kątem 55 stopni, pakowane po 1 szt. w op.</t>
  </si>
  <si>
    <t>Jednorazowe wiertło do urządzenia M5 Straightshot Microdebrider, średnica 3,0 mm, dł. 13,0 cm, zagięte pod kątem 70 stopni, pakowane po 1 szt. w op.</t>
  </si>
  <si>
    <t>Kocdo ogrzewania pacjenta na całe ciało ,dla dorosłych ,do ogrzewacza Equator,typu Level1,z miękkiej ,wytrzymałej tkaniny</t>
  </si>
  <si>
    <t>5.</t>
  </si>
  <si>
    <t>Kominki cytologiczne wielorazowego użytku</t>
  </si>
  <si>
    <t>Smoczek do pipet</t>
  </si>
  <si>
    <t>Zestaw do barwienia intry-koszyczki na szkiełka</t>
  </si>
  <si>
    <t>Pudełko tekturowe do przechowywania 220 bloczków, z wysuwaną szufladą 332x245x62mm</t>
  </si>
  <si>
    <t>Wkłady do spluwaczki  (1op=50 szt)</t>
  </si>
  <si>
    <t>Czepek PTS do elektrod,średni, dla dorosłych ,bezlateksowy,6-4 badań</t>
  </si>
  <si>
    <t>Czepek PTS do elektrod ,duży, dla dorosłych ,bezlateksowy,6-4 badań</t>
  </si>
  <si>
    <t>Pasek mocujący pod brodę do czepków EEG-PTS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</si>
  <si>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</si>
  <si>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</si>
  <si>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</si>
  <si>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</si>
  <si>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</si>
  <si>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</si>
  <si>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</si>
  <si>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</si>
  <si>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</si>
  <si>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</si>
  <si>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</si>
  <si>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Zestaw do barwienia intry-12 pozycji w jednym ciągu(stelaż,12 pojemników,1 koszyk na 25 szkiełek)</t>
  </si>
  <si>
    <t>Dren płuczący pacjenta do zastosowania z drenem płuczącym pompy, sterylny (1op.=10szt.) /031162-10/</t>
  </si>
  <si>
    <t>Ekstraktor do kamieni śr.0,4mm, 4 drucikowy koszyk, sterylny, jednorazowy /11582M/</t>
  </si>
  <si>
    <t>Olej do instrumentów 50ml /27656B/</t>
  </si>
  <si>
    <t>Ostrze morcelatora, śr.4mm do zastosowania z uchwytem DRILLCUT-X II, sterylne /27056LM/</t>
  </si>
  <si>
    <t>Smar do kurków do płaszcza wodnego FESSA(27657)</t>
  </si>
  <si>
    <t>Szczoteczka czyszcząca giętka śr.zew.2,2mm do kanałów rob.śr.0,8-2mm, dł.60cm</t>
  </si>
  <si>
    <t>Dren pompy płuczącej jednodniowy do ENDOMATU, sterylny (1op.=10szt.) /031523-10/</t>
  </si>
  <si>
    <t>Mikrowiertło do kamieni ślinianek 0,8 mm (11574MB)</t>
  </si>
  <si>
    <t>Pętla Supraloop do morcelatora, monopolarna,zamienna,duża,jednorazowa /26183MD/</t>
  </si>
  <si>
    <t>Pętla Supraloop do morcelatora, monopolarna,jednorazowa /26183MC/</t>
  </si>
  <si>
    <t>Pętla tnąca bipolarna 24/26 Fr. (1op.=6szt.) /27040GP1/</t>
  </si>
  <si>
    <t>Pętla tnąca bipolarna podłużna,śr.drutu 0,3 mm,24/26 Fr.(1op.=6 szt.) /27040JB130)</t>
  </si>
  <si>
    <t>Pętla tnąca monopolarna,zagięta,24/26 Fr.,dwa druty prowadzące (1op.=6szt.) /27040G/</t>
  </si>
  <si>
    <t>Szczoteczka do czyszczenia branszy instrumentów (1op=5 szt)/27652-05 STORZ/</t>
  </si>
  <si>
    <t>Tuleja/Rękaw ochronny do przechowywania oraz sterylizacji petli elektrycz. do histeroskopu,plastikowy,tuba</t>
  </si>
  <si>
    <t>Zestaw drenu płuczącego,PC,sterylizowany,do zastosowania z ENDOMAT SELECT i HAMOU ENDOMAT/26331120-1/</t>
  </si>
  <si>
    <t>Maty dekontaminacyjne,wielowarstwowe,mata zawiera 30 listków,niebieska,wymiary:60cmx115 cm(120 mat x30 listków) lub przeliczenie ilości</t>
  </si>
  <si>
    <t>Ostrze do napędu operacyjnego ELAN  IV do wykonywania zabiegu palucha koślawego (GP515R)</t>
  </si>
  <si>
    <t>Przykł.
Symbol</t>
  </si>
  <si>
    <t>Pełen kod towaru</t>
  </si>
  <si>
    <t>Uwagi</t>
  </si>
  <si>
    <t>C6623</t>
  </si>
  <si>
    <t>Stożek elektryczny 23kHz do Cusy 
1op=6 szt.</t>
  </si>
  <si>
    <t>C6636</t>
  </si>
  <si>
    <t>Stożek elektryczny 36kHz do Cusy 1op=6szt</t>
  </si>
  <si>
    <t>C4614ELT</t>
  </si>
  <si>
    <t>Końcówka 36kHz standard, zakrzywiona, dł.11,44cm, śr.1,98mm</t>
  </si>
  <si>
    <t>C4611ELT</t>
  </si>
  <si>
    <t xml:space="preserve">Końcówka 36kHz mikro, zakrzywiona, przedłużona, dł.12,15cm, śr.1,57mm </t>
  </si>
  <si>
    <t>sztt</t>
  </si>
  <si>
    <t>C4615S</t>
  </si>
  <si>
    <t>Końcówka 36kHz zakrzywiona, przedłużona,
dł.19,27cm, śr.1,57mm (1op.=4szt.)</t>
  </si>
  <si>
    <t>C4601ELT</t>
  </si>
  <si>
    <t>Końcówka 23kHz standard, dł.7,98cm, śr.1,98mm</t>
  </si>
  <si>
    <t>C4608ELT</t>
  </si>
  <si>
    <t>Końcówka 23kHZ standard, dł.18cm, śr.1,98mm</t>
  </si>
  <si>
    <t>C0005</t>
  </si>
  <si>
    <t>Filtr odsysania do Cusy (1op.=2szt.)</t>
  </si>
  <si>
    <t>C5601</t>
  </si>
  <si>
    <t>Klucz do końcówek 23kHz, sterylny, jednorazowy
1op.=6szt.</t>
  </si>
  <si>
    <t>C5602</t>
  </si>
  <si>
    <t>Klucz do końcówek 36kHz, sterylny, jednorazowy 
1op.=6szt.</t>
  </si>
  <si>
    <t>A2020</t>
  </si>
  <si>
    <t xml:space="preserve">Kolce przezierne czaszkowe dla dorosłych, szafirowe,
jednorazowe (1op.=3szt.) </t>
  </si>
  <si>
    <t>razem:</t>
  </si>
  <si>
    <t>Zadanie 1. Materiały eksploatacyjne do ultradźwiękowego aspiratora tkanek Cusa Excel</t>
  </si>
  <si>
    <t>Zadanie 2. Akcesoria do badań patomorfologicznych</t>
  </si>
  <si>
    <t>Zadanie 3. Materiały do unitu stomatologicznego</t>
  </si>
  <si>
    <t>Zadanie 4. Ubranko do hipotermii</t>
  </si>
  <si>
    <t>Zadanie 5. Koc doogrzewania pacjenta</t>
  </si>
  <si>
    <t>Zadanie 6. Czepki do elektrod EEG</t>
  </si>
  <si>
    <t>Zadanie 7. Maty dekontaminacyjne</t>
  </si>
  <si>
    <t>Zadanie 8. Akcesoria do urządzenia M5 Straightshot Microdebrider</t>
  </si>
  <si>
    <t>Zadanie 9. Akcesoria do morcelatora</t>
  </si>
  <si>
    <t>Zadanie 10. Materiały eksploatacyjne do aparatury medycznej na ginekologię</t>
  </si>
  <si>
    <t>Zadanie 11. Akcesoria do napędu operacyjnego ELAN IV</t>
  </si>
  <si>
    <t>Zestaw do morcelatora-ostrze / nóż śr,15mm,płytki zaworu/26720P1/,usz-czelka,jednorazowe(1op=10szt)      lub przeliczenie ilości/905-815/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</si>
</sst>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2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9"/>
      <color indexed="8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9"/>
      <color indexed="8"/>
      <name val="Arial Narrow"/>
      <family val="2"/>
      <charset val="238"/>
    </font>
    <font>
      <sz val="9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8"/>
      <name val="Arial Narrow"/>
      <family val="2"/>
      <charset val="238"/>
    </font>
    <font>
      <sz val="8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0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rgb="FFFFFFFF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>
      <alignment horizontal="left" vertical="top"/>
    </xf>
    <xf numFmtId="0" fontId="3" fillId="0" borderId="0">
      <alignment horizontal="left" vertical="top"/>
    </xf>
    <xf numFmtId="0" fontId="4" fillId="0" borderId="0">
      <alignment horizontal="left" vertical="top"/>
    </xf>
    <xf numFmtId="0" fontId="3" fillId="0" borderId="0">
      <alignment horizontal="right" vertical="top"/>
    </xf>
    <xf numFmtId="0" fontId="3" fillId="0" borderId="0">
      <alignment horizontal="left" vertical="top"/>
    </xf>
    <xf numFmtId="0" fontId="4" fillId="0" borderId="0">
      <alignment horizontal="right" vertical="top"/>
    </xf>
    <xf numFmtId="0" fontId="3" fillId="0" borderId="0">
      <alignment horizontal="center" vertical="top"/>
    </xf>
    <xf numFmtId="0" fontId="5" fillId="0" borderId="0">
      <alignment horizontal="left" vertical="top"/>
    </xf>
    <xf numFmtId="0" fontId="2" fillId="7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lef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6" fillId="0" borderId="0">
      <alignment horizontal="right" vertical="center"/>
    </xf>
    <xf numFmtId="0" fontId="7" fillId="0" borderId="0">
      <alignment horizontal="right" vertical="center"/>
    </xf>
    <xf numFmtId="0" fontId="7" fillId="0" borderId="0">
      <alignment horizontal="right" vertical="center"/>
    </xf>
    <xf numFmtId="0" fontId="2" fillId="0" borderId="0">
      <alignment horizontal="right" vertical="center"/>
    </xf>
    <xf numFmtId="0" fontId="8" fillId="0" borderId="0">
      <alignment horizontal="left" vertical="top"/>
    </xf>
    <xf numFmtId="0" fontId="9" fillId="0" borderId="0">
      <alignment horizontal="left" vertical="top"/>
    </xf>
  </cellStyleXfs>
  <cellXfs count="126">
    <xf numFmtId="0" fontId="0" fillId="0" borderId="0" xfId="0"/>
    <xf numFmtId="0" fontId="10" fillId="9" borderId="24" xfId="0" applyFont="1" applyFill="1" applyBorder="1" applyAlignment="1">
      <alignment horizontal="center" vertical="center" wrapText="1"/>
    </xf>
    <xf numFmtId="0" fontId="10" fillId="9" borderId="24" xfId="0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4" fillId="8" borderId="24" xfId="0" applyFont="1" applyFill="1" applyBorder="1" applyAlignment="1">
      <alignment horizontal="center" vertical="center" wrapText="1"/>
    </xf>
    <xf numFmtId="0" fontId="15" fillId="8" borderId="6" xfId="0" applyFont="1" applyFill="1" applyBorder="1" applyAlignment="1">
      <alignment horizontal="center" vertical="center" wrapText="1"/>
    </xf>
    <xf numFmtId="0" fontId="16" fillId="8" borderId="24" xfId="0" applyFont="1" applyFill="1" applyBorder="1" applyAlignment="1">
      <alignment horizontal="center" vertical="center" wrapText="1"/>
    </xf>
    <xf numFmtId="1" fontId="14" fillId="8" borderId="24" xfId="0" applyNumberFormat="1" applyFont="1" applyFill="1" applyBorder="1" applyAlignment="1">
      <alignment horizontal="center" vertical="center" wrapText="1"/>
    </xf>
    <xf numFmtId="164" fontId="14" fillId="8" borderId="24" xfId="3" applyNumberFormat="1" applyFont="1" applyFill="1" applyBorder="1" applyAlignment="1">
      <alignment horizontal="center" vertical="center" wrapText="1"/>
    </xf>
    <xf numFmtId="164" fontId="14" fillId="8" borderId="24" xfId="0" applyNumberFormat="1" applyFont="1" applyFill="1" applyBorder="1" applyAlignment="1">
      <alignment horizontal="center" vertical="center" wrapText="1"/>
    </xf>
    <xf numFmtId="0" fontId="17" fillId="8" borderId="24" xfId="0" applyFont="1" applyFill="1" applyBorder="1" applyAlignment="1">
      <alignment horizontal="center" vertical="center"/>
    </xf>
    <xf numFmtId="0" fontId="18" fillId="9" borderId="24" xfId="0" applyFont="1" applyFill="1" applyBorder="1" applyAlignment="1">
      <alignment horizontal="center" vertical="center" wrapText="1"/>
    </xf>
    <xf numFmtId="0" fontId="18" fillId="9" borderId="24" xfId="0" applyNumberFormat="1" applyFont="1" applyFill="1" applyBorder="1" applyAlignment="1">
      <alignment horizontal="center" vertical="center" wrapText="1"/>
    </xf>
    <xf numFmtId="0" fontId="10" fillId="9" borderId="24" xfId="0" applyFont="1" applyFill="1" applyBorder="1" applyAlignment="1">
      <alignment vertical="center" wrapText="1"/>
    </xf>
    <xf numFmtId="165" fontId="18" fillId="0" borderId="24" xfId="2" applyNumberFormat="1" applyFont="1" applyBorder="1" applyAlignment="1">
      <alignment horizontal="center" vertical="center"/>
    </xf>
    <xf numFmtId="164" fontId="18" fillId="0" borderId="24" xfId="3" applyNumberFormat="1" applyFont="1" applyBorder="1" applyAlignment="1">
      <alignment horizontal="center" vertical="center"/>
    </xf>
    <xf numFmtId="164" fontId="18" fillId="0" borderId="24" xfId="0" applyNumberFormat="1" applyFont="1" applyBorder="1" applyAlignment="1">
      <alignment horizontal="center" vertical="center"/>
    </xf>
    <xf numFmtId="9" fontId="18" fillId="0" borderId="24" xfId="0" applyNumberFormat="1" applyFont="1" applyBorder="1" applyAlignment="1">
      <alignment horizontal="center" vertical="center"/>
    </xf>
    <xf numFmtId="164" fontId="10" fillId="0" borderId="24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0" xfId="0" applyFont="1" applyBorder="1"/>
    <xf numFmtId="0" fontId="18" fillId="9" borderId="0" xfId="0" applyFont="1" applyFill="1" applyBorder="1" applyAlignment="1">
      <alignment horizontal="center" vertical="center" wrapText="1"/>
    </xf>
    <xf numFmtId="0" fontId="12" fillId="4" borderId="7" xfId="0" applyFont="1" applyFill="1" applyBorder="1"/>
    <xf numFmtId="164" fontId="12" fillId="4" borderId="9" xfId="0" applyNumberFormat="1" applyFont="1" applyFill="1" applyBorder="1"/>
    <xf numFmtId="164" fontId="12" fillId="4" borderId="4" xfId="0" applyNumberFormat="1" applyFont="1" applyFill="1" applyBorder="1"/>
    <xf numFmtId="0" fontId="12" fillId="0" borderId="0" xfId="0" applyFont="1" applyFill="1" applyBorder="1"/>
    <xf numFmtId="164" fontId="12" fillId="0" borderId="0" xfId="0" applyNumberFormat="1" applyFont="1" applyFill="1" applyBorder="1"/>
    <xf numFmtId="0" fontId="18" fillId="10" borderId="0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0" fillId="3" borderId="24" xfId="0" applyFont="1" applyFill="1" applyBorder="1" applyAlignment="1">
      <alignment horizontal="center" vertical="center" wrapText="1"/>
    </xf>
    <xf numFmtId="2" fontId="20" fillId="3" borderId="24" xfId="0" applyNumberFormat="1" applyFont="1" applyFill="1" applyBorder="1" applyAlignment="1">
      <alignment horizontal="center" vertical="center" wrapText="1"/>
    </xf>
    <xf numFmtId="1" fontId="20" fillId="3" borderId="24" xfId="0" applyNumberFormat="1" applyFont="1" applyFill="1" applyBorder="1" applyAlignment="1">
      <alignment horizontal="center" vertical="center" wrapText="1"/>
    </xf>
    <xf numFmtId="164" fontId="21" fillId="3" borderId="24" xfId="3" applyNumberFormat="1" applyFont="1" applyFill="1" applyBorder="1" applyAlignment="1">
      <alignment horizontal="center" vertical="center" wrapText="1"/>
    </xf>
    <xf numFmtId="164" fontId="21" fillId="3" borderId="24" xfId="0" applyNumberFormat="1" applyFont="1" applyFill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2" fontId="18" fillId="0" borderId="24" xfId="0" applyNumberFormat="1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center" vertical="center"/>
    </xf>
    <xf numFmtId="164" fontId="10" fillId="0" borderId="24" xfId="3" applyNumberFormat="1" applyFont="1" applyBorder="1" applyAlignment="1">
      <alignment horizontal="center" vertical="center"/>
    </xf>
    <xf numFmtId="9" fontId="18" fillId="0" borderId="24" xfId="1" applyNumberFormat="1" applyFont="1" applyFill="1" applyBorder="1" applyAlignment="1">
      <alignment horizontal="center" vertical="center" wrapText="1"/>
    </xf>
    <xf numFmtId="164" fontId="19" fillId="0" borderId="2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22" fillId="5" borderId="24" xfId="0" applyNumberFormat="1" applyFont="1" applyFill="1" applyBorder="1" applyAlignment="1">
      <alignment horizontal="center" vertical="center" wrapText="1"/>
    </xf>
    <xf numFmtId="49" fontId="22" fillId="0" borderId="3" xfId="0" applyNumberFormat="1" applyFont="1" applyBorder="1" applyAlignment="1">
      <alignment horizontal="center"/>
    </xf>
    <xf numFmtId="49" fontId="22" fillId="0" borderId="3" xfId="0" applyNumberFormat="1" applyFont="1" applyBorder="1" applyAlignment="1">
      <alignment horizontal="left" vertical="center" wrapText="1"/>
    </xf>
    <xf numFmtId="0" fontId="10" fillId="0" borderId="3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/>
    </xf>
    <xf numFmtId="164" fontId="10" fillId="0" borderId="3" xfId="0" applyNumberFormat="1" applyFont="1" applyBorder="1" applyAlignment="1">
      <alignment horizontal="center" vertical="center"/>
    </xf>
    <xf numFmtId="9" fontId="22" fillId="0" borderId="3" xfId="0" applyNumberFormat="1" applyFont="1" applyBorder="1" applyAlignment="1">
      <alignment horizontal="center" wrapText="1"/>
    </xf>
    <xf numFmtId="0" fontId="20" fillId="3" borderId="3" xfId="0" applyFont="1" applyFill="1" applyBorder="1" applyAlignment="1">
      <alignment horizontal="center" vertical="center" wrapText="1"/>
    </xf>
    <xf numFmtId="2" fontId="20" fillId="3" borderId="3" xfId="0" applyNumberFormat="1" applyFont="1" applyFill="1" applyBorder="1" applyAlignment="1">
      <alignment horizontal="center" vertical="center" wrapText="1"/>
    </xf>
    <xf numFmtId="1" fontId="20" fillId="3" borderId="3" xfId="0" applyNumberFormat="1" applyFont="1" applyFill="1" applyBorder="1" applyAlignment="1">
      <alignment horizontal="center" vertical="center" wrapText="1"/>
    </xf>
    <xf numFmtId="164" fontId="21" fillId="3" borderId="3" xfId="3" applyNumberFormat="1" applyFont="1" applyFill="1" applyBorder="1" applyAlignment="1">
      <alignment horizontal="center" vertical="center" wrapText="1"/>
    </xf>
    <xf numFmtId="164" fontId="21" fillId="3" borderId="3" xfId="0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164" fontId="10" fillId="0" borderId="3" xfId="3" applyNumberFormat="1" applyFont="1" applyBorder="1" applyAlignment="1">
      <alignment horizontal="center" vertical="center"/>
    </xf>
    <xf numFmtId="164" fontId="18" fillId="0" borderId="3" xfId="3" applyNumberFormat="1" applyFont="1" applyBorder="1" applyAlignment="1">
      <alignment horizontal="center" vertical="center"/>
    </xf>
    <xf numFmtId="164" fontId="18" fillId="0" borderId="3" xfId="0" applyNumberFormat="1" applyFont="1" applyBorder="1" applyAlignment="1">
      <alignment horizontal="center" vertical="center"/>
    </xf>
    <xf numFmtId="9" fontId="18" fillId="0" borderId="3" xfId="1" applyNumberFormat="1" applyFont="1" applyFill="1" applyBorder="1" applyAlignment="1">
      <alignment horizontal="center" vertical="center" wrapText="1"/>
    </xf>
    <xf numFmtId="165" fontId="11" fillId="0" borderId="0" xfId="0" applyNumberFormat="1" applyFont="1"/>
    <xf numFmtId="0" fontId="14" fillId="3" borderId="5" xfId="0" applyFont="1" applyFill="1" applyBorder="1" applyAlignment="1">
      <alignment horizontal="center" vertical="center" wrapText="1"/>
    </xf>
    <xf numFmtId="1" fontId="14" fillId="3" borderId="5" xfId="0" applyNumberFormat="1" applyFont="1" applyFill="1" applyBorder="1" applyAlignment="1">
      <alignment horizontal="center" vertical="center" wrapText="1"/>
    </xf>
    <xf numFmtId="165" fontId="14" fillId="3" borderId="5" xfId="3" applyNumberFormat="1" applyFont="1" applyFill="1" applyBorder="1" applyAlignment="1">
      <alignment horizontal="center" vertical="center" wrapText="1"/>
    </xf>
    <xf numFmtId="164" fontId="14" fillId="3" borderId="5" xfId="3" applyNumberFormat="1" applyFont="1" applyFill="1" applyBorder="1" applyAlignment="1">
      <alignment horizontal="center" vertical="center" wrapText="1"/>
    </xf>
    <xf numFmtId="164" fontId="14" fillId="3" borderId="5" xfId="0" applyNumberFormat="1" applyFont="1" applyFill="1" applyBorder="1" applyAlignment="1">
      <alignment horizontal="center" vertical="center" wrapText="1"/>
    </xf>
    <xf numFmtId="1" fontId="18" fillId="0" borderId="3" xfId="0" applyNumberFormat="1" applyFont="1" applyBorder="1" applyAlignment="1">
      <alignment horizontal="center" vertical="center"/>
    </xf>
    <xf numFmtId="165" fontId="18" fillId="0" borderId="3" xfId="2" applyNumberFormat="1" applyFont="1" applyBorder="1" applyAlignment="1">
      <alignment horizontal="center" vertical="center"/>
    </xf>
    <xf numFmtId="9" fontId="18" fillId="0" borderId="3" xfId="0" applyNumberFormat="1" applyFont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 wrapText="1"/>
    </xf>
    <xf numFmtId="2" fontId="19" fillId="3" borderId="3" xfId="0" applyNumberFormat="1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left" vertical="center" wrapText="1"/>
    </xf>
    <xf numFmtId="1" fontId="19" fillId="3" borderId="3" xfId="0" applyNumberFormat="1" applyFont="1" applyFill="1" applyBorder="1" applyAlignment="1">
      <alignment horizontal="center" vertical="center" wrapText="1"/>
    </xf>
    <xf numFmtId="164" fontId="19" fillId="3" borderId="3" xfId="3" applyNumberFormat="1" applyFont="1" applyFill="1" applyBorder="1" applyAlignment="1">
      <alignment horizontal="center" vertical="center" wrapText="1"/>
    </xf>
    <xf numFmtId="164" fontId="19" fillId="3" borderId="3" xfId="0" applyNumberFormat="1" applyFont="1" applyFill="1" applyBorder="1" applyAlignment="1">
      <alignment horizontal="center" vertical="center" wrapText="1"/>
    </xf>
    <xf numFmtId="9" fontId="19" fillId="3" borderId="3" xfId="0" applyNumberFormat="1" applyFont="1" applyFill="1" applyBorder="1" applyAlignment="1">
      <alignment horizontal="center" vertical="center" wrapText="1"/>
    </xf>
    <xf numFmtId="9" fontId="10" fillId="0" borderId="3" xfId="1" applyFont="1" applyBorder="1" applyAlignment="1">
      <alignment horizontal="center" vertical="center"/>
    </xf>
    <xf numFmtId="164" fontId="12" fillId="4" borderId="10" xfId="0" applyNumberFormat="1" applyFont="1" applyFill="1" applyBorder="1"/>
    <xf numFmtId="0" fontId="11" fillId="6" borderId="4" xfId="0" applyFont="1" applyFill="1" applyBorder="1" applyAlignment="1">
      <alignment wrapText="1"/>
    </xf>
    <xf numFmtId="0" fontId="10" fillId="0" borderId="11" xfId="0" applyFont="1" applyFill="1" applyBorder="1" applyAlignment="1">
      <alignment horizontal="left" vertical="center" wrapText="1"/>
    </xf>
    <xf numFmtId="0" fontId="23" fillId="0" borderId="15" xfId="14" quotePrefix="1" applyFont="1" applyBorder="1" applyAlignment="1">
      <alignment vertical="center" wrapText="1"/>
    </xf>
    <xf numFmtId="0" fontId="10" fillId="0" borderId="19" xfId="0" applyFont="1" applyBorder="1" applyAlignment="1">
      <alignment horizontal="center" wrapText="1"/>
    </xf>
    <xf numFmtId="0" fontId="23" fillId="0" borderId="18" xfId="14" quotePrefix="1" applyFont="1" applyBorder="1" applyAlignment="1">
      <alignment vertical="center" wrapText="1"/>
    </xf>
    <xf numFmtId="0" fontId="23" fillId="0" borderId="20" xfId="14" applyFont="1" applyBorder="1" applyAlignment="1">
      <alignment horizontal="center" vertical="center" wrapText="1"/>
    </xf>
    <xf numFmtId="0" fontId="23" fillId="0" borderId="16" xfId="14" quotePrefix="1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3" fillId="0" borderId="21" xfId="14" applyFont="1" applyBorder="1" applyAlignment="1">
      <alignment horizontal="center" vertical="center" wrapText="1"/>
    </xf>
    <xf numFmtId="165" fontId="18" fillId="0" borderId="3" xfId="3" applyNumberFormat="1" applyFont="1" applyBorder="1" applyAlignment="1">
      <alignment horizontal="center" vertical="center"/>
    </xf>
    <xf numFmtId="0" fontId="23" fillId="0" borderId="17" xfId="14" quotePrefix="1" applyFont="1" applyBorder="1" applyAlignment="1">
      <alignment vertical="center" wrapText="1"/>
    </xf>
    <xf numFmtId="0" fontId="23" fillId="0" borderId="22" xfId="14" applyFont="1" applyBorder="1" applyAlignment="1">
      <alignment horizontal="center" vertical="center" wrapText="1"/>
    </xf>
    <xf numFmtId="0" fontId="23" fillId="0" borderId="15" xfId="14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1" fontId="18" fillId="0" borderId="6" xfId="0" applyNumberFormat="1" applyFont="1" applyBorder="1" applyAlignment="1">
      <alignment horizontal="center" vertical="center"/>
    </xf>
    <xf numFmtId="165" fontId="18" fillId="0" borderId="6" xfId="3" applyNumberFormat="1" applyFont="1" applyBorder="1" applyAlignment="1">
      <alignment horizontal="center" vertical="center"/>
    </xf>
    <xf numFmtId="0" fontId="23" fillId="0" borderId="19" xfId="14" applyFont="1" applyBorder="1" applyAlignment="1">
      <alignment horizontal="center" vertical="center" wrapText="1"/>
    </xf>
    <xf numFmtId="0" fontId="23" fillId="0" borderId="24" xfId="14" quotePrefix="1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164" fontId="18" fillId="0" borderId="6" xfId="3" applyNumberFormat="1" applyFont="1" applyBorder="1" applyAlignment="1">
      <alignment horizontal="center" vertical="center"/>
    </xf>
    <xf numFmtId="164" fontId="10" fillId="0" borderId="6" xfId="0" applyNumberFormat="1" applyFont="1" applyBorder="1" applyAlignment="1">
      <alignment horizontal="center" vertical="center"/>
    </xf>
    <xf numFmtId="164" fontId="11" fillId="0" borderId="0" xfId="0" applyNumberFormat="1" applyFont="1"/>
    <xf numFmtId="49" fontId="22" fillId="0" borderId="3" xfId="0" applyNumberFormat="1" applyFont="1" applyBorder="1" applyAlignment="1">
      <alignment horizontal="center" vertical="center"/>
    </xf>
    <xf numFmtId="164" fontId="22" fillId="5" borderId="3" xfId="0" applyNumberFormat="1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left" vertical="center"/>
    </xf>
    <xf numFmtId="0" fontId="19" fillId="2" borderId="2" xfId="0" applyFont="1" applyFill="1" applyBorder="1" applyAlignment="1">
      <alignment horizontal="left" vertical="center"/>
    </xf>
    <xf numFmtId="0" fontId="13" fillId="2" borderId="24" xfId="0" applyFont="1" applyFill="1" applyBorder="1" applyAlignment="1">
      <alignment horizontal="left" vertical="center"/>
    </xf>
    <xf numFmtId="0" fontId="19" fillId="2" borderId="24" xfId="0" applyFont="1" applyFill="1" applyBorder="1" applyAlignment="1">
      <alignment horizontal="left" vertical="center"/>
    </xf>
    <xf numFmtId="0" fontId="12" fillId="4" borderId="4" xfId="0" applyFont="1" applyFill="1" applyBorder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0" fontId="12" fillId="4" borderId="10" xfId="0" applyFont="1" applyFill="1" applyBorder="1" applyAlignment="1">
      <alignment horizontal="center"/>
    </xf>
    <xf numFmtId="0" fontId="13" fillId="2" borderId="7" xfId="0" applyFont="1" applyFill="1" applyBorder="1" applyAlignment="1">
      <alignment horizontal="left"/>
    </xf>
    <xf numFmtId="0" fontId="13" fillId="2" borderId="8" xfId="0" applyFont="1" applyFill="1" applyBorder="1" applyAlignment="1">
      <alignment horizontal="left"/>
    </xf>
    <xf numFmtId="0" fontId="13" fillId="2" borderId="9" xfId="0" applyFont="1" applyFill="1" applyBorder="1" applyAlignment="1">
      <alignment horizontal="left"/>
    </xf>
    <xf numFmtId="0" fontId="12" fillId="4" borderId="12" xfId="0" applyFont="1" applyFill="1" applyBorder="1" applyAlignment="1">
      <alignment horizontal="center"/>
    </xf>
    <xf numFmtId="0" fontId="12" fillId="4" borderId="13" xfId="0" applyFont="1" applyFill="1" applyBorder="1" applyAlignment="1">
      <alignment horizontal="center"/>
    </xf>
    <xf numFmtId="0" fontId="12" fillId="4" borderId="14" xfId="0" applyFont="1" applyFill="1" applyBorder="1" applyAlignment="1">
      <alignment horizontal="center"/>
    </xf>
    <xf numFmtId="0" fontId="24" fillId="0" borderId="24" xfId="0" applyFont="1" applyBorder="1" applyAlignment="1">
      <alignment horizontal="left" vertical="center" wrapText="1"/>
    </xf>
  </cellXfs>
  <cellStyles count="23">
    <cellStyle name="Dziesiętny" xfId="2" builtinId="3"/>
    <cellStyle name="Normalny" xfId="0" builtinId="0"/>
    <cellStyle name="Procentowy" xfId="1" builtinId="5"/>
    <cellStyle name="S0" xfId="4"/>
    <cellStyle name="S1" xfId="5"/>
    <cellStyle name="S10" xfId="14"/>
    <cellStyle name="S11" xfId="15"/>
    <cellStyle name="S12" xfId="16"/>
    <cellStyle name="S13" xfId="17"/>
    <cellStyle name="S14" xfId="18"/>
    <cellStyle name="S15" xfId="19"/>
    <cellStyle name="S16" xfId="20"/>
    <cellStyle name="S17" xfId="21"/>
    <cellStyle name="S18" xfId="22"/>
    <cellStyle name="S2" xfId="6"/>
    <cellStyle name="S3" xfId="7"/>
    <cellStyle name="S4" xfId="8"/>
    <cellStyle name="S5" xfId="9"/>
    <cellStyle name="S6" xfId="10"/>
    <cellStyle name="S7" xfId="11"/>
    <cellStyle name="S8" xfId="12"/>
    <cellStyle name="S9" xfId="13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"/>
  <sheetViews>
    <sheetView tabSelected="1" topLeftCell="A61" zoomScale="115" zoomScaleNormal="115" workbookViewId="0">
      <selection activeCell="D69" sqref="D69"/>
    </sheetView>
  </sheetViews>
  <sheetFormatPr defaultRowHeight="16.5"/>
  <cols>
    <col min="1" max="1" width="9" style="3"/>
    <col min="2" max="2" width="5.75" style="3" customWidth="1"/>
    <col min="3" max="3" width="9.625" style="3" customWidth="1"/>
    <col min="4" max="4" width="32.125" style="3" customWidth="1"/>
    <col min="5" max="5" width="8.375" style="3" customWidth="1"/>
    <col min="6" max="6" width="8.875" style="3" customWidth="1"/>
    <col min="7" max="7" width="12.625" style="3" customWidth="1"/>
    <col min="8" max="8" width="14.5" style="3" customWidth="1"/>
    <col min="9" max="9" width="14.125" style="3" customWidth="1"/>
    <col min="10" max="10" width="8.125" style="3" customWidth="1"/>
    <col min="11" max="11" width="17" style="3" customWidth="1"/>
    <col min="12" max="16384" width="9" style="3"/>
  </cols>
  <sheetData>
    <row r="1" spans="1:13">
      <c r="D1" s="4"/>
    </row>
    <row r="2" spans="1:13" ht="19.5" customHeight="1">
      <c r="B2" s="109" t="s">
        <v>102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13" ht="27">
      <c r="B3" s="5" t="s">
        <v>0</v>
      </c>
      <c r="C3" s="6" t="s">
        <v>75</v>
      </c>
      <c r="D3" s="7" t="s">
        <v>2</v>
      </c>
      <c r="E3" s="5" t="s">
        <v>3</v>
      </c>
      <c r="F3" s="8" t="s">
        <v>4</v>
      </c>
      <c r="G3" s="8" t="s">
        <v>76</v>
      </c>
      <c r="H3" s="9" t="s">
        <v>8</v>
      </c>
      <c r="I3" s="9" t="s">
        <v>19</v>
      </c>
      <c r="J3" s="10" t="s">
        <v>9</v>
      </c>
      <c r="K3" s="10" t="s">
        <v>10</v>
      </c>
      <c r="L3" s="10" t="s">
        <v>11</v>
      </c>
      <c r="M3" s="11" t="s">
        <v>77</v>
      </c>
    </row>
    <row r="4" spans="1:13" ht="25.5">
      <c r="B4" s="12" t="s">
        <v>12</v>
      </c>
      <c r="C4" s="13" t="s">
        <v>78</v>
      </c>
      <c r="D4" s="14" t="s">
        <v>79</v>
      </c>
      <c r="E4" s="1" t="s">
        <v>27</v>
      </c>
      <c r="F4" s="2">
        <v>1</v>
      </c>
      <c r="G4" s="12"/>
      <c r="H4" s="15"/>
      <c r="I4" s="16">
        <f>F4*H4</f>
        <v>0</v>
      </c>
      <c r="J4" s="17">
        <f>H4+(H4*K4)</f>
        <v>0</v>
      </c>
      <c r="K4" s="18"/>
      <c r="L4" s="19">
        <f>F4*J4</f>
        <v>0</v>
      </c>
      <c r="M4" s="20"/>
    </row>
    <row r="5" spans="1:13">
      <c r="B5" s="12" t="s">
        <v>14</v>
      </c>
      <c r="C5" s="13" t="s">
        <v>80</v>
      </c>
      <c r="D5" s="14" t="s">
        <v>81</v>
      </c>
      <c r="E5" s="1" t="s">
        <v>27</v>
      </c>
      <c r="F5" s="2">
        <v>7</v>
      </c>
      <c r="G5" s="12"/>
      <c r="H5" s="15"/>
      <c r="I5" s="16">
        <f t="shared" ref="I5:I14" si="0">F5*H5</f>
        <v>0</v>
      </c>
      <c r="J5" s="17">
        <f t="shared" ref="J5:J14" si="1">H5+(H5*K5)</f>
        <v>0</v>
      </c>
      <c r="K5" s="18"/>
      <c r="L5" s="19">
        <f t="shared" ref="L5:L14" si="2">F5*J5</f>
        <v>0</v>
      </c>
      <c r="M5" s="20"/>
    </row>
    <row r="6" spans="1:13" ht="50.25" customHeight="1">
      <c r="B6" s="12" t="s">
        <v>15</v>
      </c>
      <c r="C6" s="13" t="s">
        <v>82</v>
      </c>
      <c r="D6" s="14" t="s">
        <v>83</v>
      </c>
      <c r="E6" s="1" t="s">
        <v>13</v>
      </c>
      <c r="F6" s="2">
        <v>15</v>
      </c>
      <c r="G6" s="12"/>
      <c r="H6" s="15"/>
      <c r="I6" s="16">
        <f t="shared" si="0"/>
        <v>0</v>
      </c>
      <c r="J6" s="17">
        <f t="shared" si="1"/>
        <v>0</v>
      </c>
      <c r="K6" s="18"/>
      <c r="L6" s="19">
        <f t="shared" si="2"/>
        <v>0</v>
      </c>
      <c r="M6" s="20"/>
    </row>
    <row r="7" spans="1:13" ht="54.75" customHeight="1">
      <c r="B7" s="12" t="s">
        <v>16</v>
      </c>
      <c r="C7" s="13" t="s">
        <v>84</v>
      </c>
      <c r="D7" s="14" t="s">
        <v>85</v>
      </c>
      <c r="E7" s="1" t="s">
        <v>86</v>
      </c>
      <c r="F7" s="2">
        <v>2</v>
      </c>
      <c r="G7" s="12"/>
      <c r="H7" s="15"/>
      <c r="I7" s="16">
        <f t="shared" si="0"/>
        <v>0</v>
      </c>
      <c r="J7" s="17">
        <f t="shared" si="1"/>
        <v>0</v>
      </c>
      <c r="K7" s="18"/>
      <c r="L7" s="19">
        <f t="shared" si="2"/>
        <v>0</v>
      </c>
      <c r="M7" s="20"/>
    </row>
    <row r="8" spans="1:13" ht="54.75" customHeight="1">
      <c r="B8" s="12" t="s">
        <v>36</v>
      </c>
      <c r="C8" s="13" t="s">
        <v>87</v>
      </c>
      <c r="D8" s="14" t="s">
        <v>88</v>
      </c>
      <c r="E8" s="1" t="s">
        <v>27</v>
      </c>
      <c r="F8" s="2">
        <v>2</v>
      </c>
      <c r="G8" s="12"/>
      <c r="H8" s="15"/>
      <c r="I8" s="16">
        <f t="shared" si="0"/>
        <v>0</v>
      </c>
      <c r="J8" s="17">
        <f t="shared" si="1"/>
        <v>0</v>
      </c>
      <c r="K8" s="18"/>
      <c r="L8" s="19">
        <f t="shared" si="2"/>
        <v>0</v>
      </c>
      <c r="M8" s="20"/>
    </row>
    <row r="9" spans="1:13" ht="54.75" customHeight="1">
      <c r="B9" s="12" t="s">
        <v>45</v>
      </c>
      <c r="C9" s="13" t="s">
        <v>89</v>
      </c>
      <c r="D9" s="14" t="s">
        <v>90</v>
      </c>
      <c r="E9" s="1" t="s">
        <v>13</v>
      </c>
      <c r="F9" s="2">
        <v>2</v>
      </c>
      <c r="G9" s="12"/>
      <c r="H9" s="15"/>
      <c r="I9" s="16">
        <f t="shared" si="0"/>
        <v>0</v>
      </c>
      <c r="J9" s="17">
        <f t="shared" si="1"/>
        <v>0</v>
      </c>
      <c r="K9" s="18"/>
      <c r="L9" s="19">
        <f t="shared" si="2"/>
        <v>0</v>
      </c>
      <c r="M9" s="20"/>
    </row>
    <row r="10" spans="1:13" ht="50.25" customHeight="1">
      <c r="B10" s="12" t="s">
        <v>46</v>
      </c>
      <c r="C10" s="13" t="s">
        <v>91</v>
      </c>
      <c r="D10" s="14" t="s">
        <v>92</v>
      </c>
      <c r="E10" s="1" t="s">
        <v>13</v>
      </c>
      <c r="F10" s="2">
        <v>2</v>
      </c>
      <c r="G10" s="12"/>
      <c r="H10" s="15"/>
      <c r="I10" s="16">
        <f t="shared" si="0"/>
        <v>0</v>
      </c>
      <c r="J10" s="17">
        <f t="shared" si="1"/>
        <v>0</v>
      </c>
      <c r="K10" s="18"/>
      <c r="L10" s="19">
        <f t="shared" si="2"/>
        <v>0</v>
      </c>
      <c r="M10" s="20"/>
    </row>
    <row r="11" spans="1:13">
      <c r="B11" s="12" t="s">
        <v>47</v>
      </c>
      <c r="C11" s="13" t="s">
        <v>93</v>
      </c>
      <c r="D11" s="14" t="s">
        <v>94</v>
      </c>
      <c r="E11" s="1" t="s">
        <v>27</v>
      </c>
      <c r="F11" s="2">
        <v>1</v>
      </c>
      <c r="G11" s="12"/>
      <c r="H11" s="15"/>
      <c r="I11" s="16">
        <f t="shared" si="0"/>
        <v>0</v>
      </c>
      <c r="J11" s="17">
        <f t="shared" si="1"/>
        <v>0</v>
      </c>
      <c r="K11" s="18"/>
      <c r="L11" s="19">
        <f t="shared" si="2"/>
        <v>0</v>
      </c>
      <c r="M11" s="20"/>
    </row>
    <row r="12" spans="1:13" ht="25.5">
      <c r="B12" s="12" t="s">
        <v>48</v>
      </c>
      <c r="C12" s="13" t="s">
        <v>95</v>
      </c>
      <c r="D12" s="14" t="s">
        <v>96</v>
      </c>
      <c r="E12" s="1" t="s">
        <v>27</v>
      </c>
      <c r="F12" s="2">
        <v>1</v>
      </c>
      <c r="G12" s="12"/>
      <c r="H12" s="15"/>
      <c r="I12" s="16">
        <f t="shared" si="0"/>
        <v>0</v>
      </c>
      <c r="J12" s="17">
        <f t="shared" si="1"/>
        <v>0</v>
      </c>
      <c r="K12" s="18"/>
      <c r="L12" s="19">
        <f t="shared" si="2"/>
        <v>0</v>
      </c>
      <c r="M12" s="20"/>
    </row>
    <row r="13" spans="1:13" ht="25.5">
      <c r="B13" s="12" t="s">
        <v>49</v>
      </c>
      <c r="C13" s="13" t="s">
        <v>97</v>
      </c>
      <c r="D13" s="14" t="s">
        <v>98</v>
      </c>
      <c r="E13" s="1" t="s">
        <v>27</v>
      </c>
      <c r="F13" s="2">
        <v>1</v>
      </c>
      <c r="G13" s="12"/>
      <c r="H13" s="15"/>
      <c r="I13" s="16">
        <f t="shared" si="0"/>
        <v>0</v>
      </c>
      <c r="J13" s="17">
        <f t="shared" si="1"/>
        <v>0</v>
      </c>
      <c r="K13" s="18"/>
      <c r="L13" s="19">
        <f t="shared" si="2"/>
        <v>0</v>
      </c>
      <c r="M13" s="20"/>
    </row>
    <row r="14" spans="1:13" ht="39" thickBot="1">
      <c r="B14" s="12" t="s">
        <v>50</v>
      </c>
      <c r="C14" s="13" t="s">
        <v>99</v>
      </c>
      <c r="D14" s="14" t="s">
        <v>100</v>
      </c>
      <c r="E14" s="1" t="s">
        <v>27</v>
      </c>
      <c r="F14" s="2">
        <v>3</v>
      </c>
      <c r="G14" s="12"/>
      <c r="H14" s="15"/>
      <c r="I14" s="16">
        <f t="shared" si="0"/>
        <v>0</v>
      </c>
      <c r="J14" s="17">
        <f t="shared" si="1"/>
        <v>0</v>
      </c>
      <c r="K14" s="18"/>
      <c r="L14" s="19">
        <f t="shared" si="2"/>
        <v>0</v>
      </c>
      <c r="M14" s="20"/>
    </row>
    <row r="15" spans="1:13" ht="17.25" thickBot="1">
      <c r="A15" s="21"/>
      <c r="B15" s="22"/>
      <c r="H15" s="23" t="s">
        <v>101</v>
      </c>
      <c r="I15" s="24">
        <f>SUM(I4:I14)</f>
        <v>0</v>
      </c>
      <c r="J15" s="4"/>
      <c r="K15" s="4"/>
      <c r="L15" s="25">
        <f>SUM(L4:L14)</f>
        <v>0</v>
      </c>
    </row>
    <row r="16" spans="1:13">
      <c r="A16" s="21"/>
      <c r="B16" s="22"/>
      <c r="H16" s="26"/>
      <c r="I16" s="27"/>
      <c r="J16" s="4"/>
      <c r="K16" s="4"/>
      <c r="L16" s="27"/>
    </row>
    <row r="17" spans="1:13">
      <c r="A17" s="21"/>
      <c r="B17" s="28"/>
      <c r="H17" s="26"/>
      <c r="I17" s="27"/>
      <c r="J17" s="4"/>
      <c r="K17" s="4"/>
      <c r="L17" s="27"/>
    </row>
    <row r="18" spans="1:13">
      <c r="B18" s="110" t="s">
        <v>103</v>
      </c>
      <c r="C18" s="110"/>
      <c r="D18" s="110"/>
      <c r="E18" s="110"/>
      <c r="F18" s="110"/>
      <c r="G18" s="110"/>
      <c r="H18" s="110"/>
      <c r="I18" s="110"/>
      <c r="J18" s="110"/>
      <c r="K18" s="110"/>
      <c r="M18" s="29"/>
    </row>
    <row r="19" spans="1:13" ht="25.5">
      <c r="B19" s="30" t="s">
        <v>0</v>
      </c>
      <c r="C19" s="31" t="s">
        <v>26</v>
      </c>
      <c r="D19" s="30" t="s">
        <v>2</v>
      </c>
      <c r="E19" s="30" t="s">
        <v>3</v>
      </c>
      <c r="F19" s="32" t="s">
        <v>4</v>
      </c>
      <c r="G19" s="33" t="s">
        <v>8</v>
      </c>
      <c r="H19" s="33" t="s">
        <v>5</v>
      </c>
      <c r="I19" s="34" t="s">
        <v>9</v>
      </c>
      <c r="J19" s="34" t="s">
        <v>10</v>
      </c>
      <c r="K19" s="34" t="s">
        <v>11</v>
      </c>
      <c r="M19" s="29"/>
    </row>
    <row r="20" spans="1:13" ht="50.25" customHeight="1">
      <c r="B20" s="35" t="s">
        <v>12</v>
      </c>
      <c r="C20" s="36"/>
      <c r="D20" s="37" t="s">
        <v>37</v>
      </c>
      <c r="E20" s="38" t="s">
        <v>13</v>
      </c>
      <c r="F20" s="38">
        <v>24</v>
      </c>
      <c r="G20" s="39"/>
      <c r="H20" s="16">
        <f>G20*F20</f>
        <v>0</v>
      </c>
      <c r="I20" s="17">
        <f>G20+(G20*J20)</f>
        <v>0</v>
      </c>
      <c r="J20" s="40"/>
      <c r="K20" s="41">
        <f>I20*F20</f>
        <v>0</v>
      </c>
      <c r="M20" s="29"/>
    </row>
    <row r="21" spans="1:13" ht="54.75" customHeight="1">
      <c r="B21" s="35" t="s">
        <v>14</v>
      </c>
      <c r="C21" s="36"/>
      <c r="D21" s="37" t="s">
        <v>38</v>
      </c>
      <c r="E21" s="38" t="s">
        <v>13</v>
      </c>
      <c r="F21" s="38">
        <v>8</v>
      </c>
      <c r="G21" s="39"/>
      <c r="H21" s="16">
        <f>G21*F21</f>
        <v>0</v>
      </c>
      <c r="I21" s="17">
        <f t="shared" ref="I21:I24" si="3">G21+(G21*J21)</f>
        <v>0</v>
      </c>
      <c r="J21" s="40"/>
      <c r="K21" s="41">
        <f>I21*F21</f>
        <v>0</v>
      </c>
      <c r="M21" s="29"/>
    </row>
    <row r="22" spans="1:13" ht="54.75" customHeight="1">
      <c r="B22" s="35" t="s">
        <v>15</v>
      </c>
      <c r="C22" s="36"/>
      <c r="D22" s="37" t="s">
        <v>56</v>
      </c>
      <c r="E22" s="38" t="s">
        <v>13</v>
      </c>
      <c r="F22" s="38">
        <v>2</v>
      </c>
      <c r="G22" s="39"/>
      <c r="H22" s="16">
        <f t="shared" ref="H22:H23" si="4">G22*F22</f>
        <v>0</v>
      </c>
      <c r="I22" s="17">
        <f t="shared" si="3"/>
        <v>0</v>
      </c>
      <c r="J22" s="40"/>
      <c r="K22" s="41">
        <f t="shared" ref="K22:K23" si="5">I22*F22</f>
        <v>0</v>
      </c>
      <c r="M22" s="29"/>
    </row>
    <row r="23" spans="1:13" ht="54.75" customHeight="1">
      <c r="B23" s="35" t="s">
        <v>16</v>
      </c>
      <c r="C23" s="36"/>
      <c r="D23" s="37" t="s">
        <v>39</v>
      </c>
      <c r="E23" s="38" t="s">
        <v>13</v>
      </c>
      <c r="F23" s="38">
        <v>2</v>
      </c>
      <c r="G23" s="39"/>
      <c r="H23" s="16">
        <f t="shared" si="4"/>
        <v>0</v>
      </c>
      <c r="I23" s="17">
        <f t="shared" si="3"/>
        <v>0</v>
      </c>
      <c r="J23" s="40"/>
      <c r="K23" s="41">
        <f t="shared" si="5"/>
        <v>0</v>
      </c>
      <c r="M23" s="29"/>
    </row>
    <row r="24" spans="1:13" ht="50.25" customHeight="1" thickBot="1">
      <c r="B24" s="35" t="s">
        <v>36</v>
      </c>
      <c r="C24" s="36"/>
      <c r="D24" s="37" t="s">
        <v>40</v>
      </c>
      <c r="E24" s="38" t="s">
        <v>13</v>
      </c>
      <c r="F24" s="38">
        <v>150</v>
      </c>
      <c r="G24" s="39"/>
      <c r="H24" s="16">
        <f>G24*F24</f>
        <v>0</v>
      </c>
      <c r="I24" s="17">
        <f t="shared" si="3"/>
        <v>0</v>
      </c>
      <c r="J24" s="40"/>
      <c r="K24" s="41">
        <f>I24*F24</f>
        <v>0</v>
      </c>
      <c r="M24" s="29"/>
    </row>
    <row r="25" spans="1:13" ht="17.25" thickBot="1">
      <c r="E25" s="111" t="s">
        <v>7</v>
      </c>
      <c r="F25" s="111"/>
      <c r="G25" s="111"/>
      <c r="H25" s="25">
        <f>SUM(H20:H24)</f>
        <v>0</v>
      </c>
      <c r="J25" s="42"/>
      <c r="K25" s="25">
        <f>SUM(K20:K24)</f>
        <v>0</v>
      </c>
      <c r="M25" s="29"/>
    </row>
    <row r="26" spans="1:13">
      <c r="A26" s="21"/>
      <c r="B26" s="28"/>
      <c r="H26" s="26"/>
      <c r="I26" s="27"/>
      <c r="J26" s="4"/>
      <c r="K26" s="4"/>
      <c r="L26" s="27"/>
    </row>
    <row r="27" spans="1:13">
      <c r="A27" s="21"/>
      <c r="B27" s="28"/>
      <c r="H27" s="26"/>
      <c r="I27" s="27"/>
      <c r="J27" s="4"/>
      <c r="K27" s="4"/>
      <c r="L27" s="27"/>
    </row>
    <row r="28" spans="1:13">
      <c r="A28" s="21"/>
      <c r="B28" s="106" t="s">
        <v>104</v>
      </c>
      <c r="C28" s="107"/>
      <c r="D28" s="107"/>
      <c r="E28" s="107"/>
      <c r="F28" s="107"/>
      <c r="G28" s="107"/>
      <c r="H28" s="107"/>
      <c r="I28" s="107"/>
      <c r="J28" s="107"/>
      <c r="K28" s="108"/>
      <c r="L28" s="27"/>
    </row>
    <row r="29" spans="1:13" ht="43.5" customHeight="1" thickBot="1">
      <c r="B29" s="43" t="s">
        <v>12</v>
      </c>
      <c r="C29" s="44"/>
      <c r="D29" s="45" t="s">
        <v>41</v>
      </c>
      <c r="E29" s="104" t="s">
        <v>6</v>
      </c>
      <c r="F29" s="46">
        <v>800</v>
      </c>
      <c r="G29" s="47"/>
      <c r="H29" s="105">
        <f t="shared" ref="H29" si="6">G29*F29</f>
        <v>0</v>
      </c>
      <c r="I29" s="48">
        <f>G29+(G29*J29)</f>
        <v>0</v>
      </c>
      <c r="J29" s="49"/>
      <c r="K29" s="48">
        <f t="shared" ref="K29" si="7">I29*F29</f>
        <v>0</v>
      </c>
      <c r="M29" s="29"/>
    </row>
    <row r="30" spans="1:13" ht="17.25" thickBot="1">
      <c r="E30" s="112" t="s">
        <v>7</v>
      </c>
      <c r="F30" s="113"/>
      <c r="G30" s="114"/>
      <c r="H30" s="25">
        <f>SUM(H29:H29)</f>
        <v>0</v>
      </c>
      <c r="J30" s="42"/>
      <c r="K30" s="25">
        <f>SUM(K29:K29)</f>
        <v>0</v>
      </c>
      <c r="M30" s="29"/>
    </row>
    <row r="33" spans="2:13">
      <c r="B33" s="106" t="s">
        <v>105</v>
      </c>
      <c r="C33" s="107"/>
      <c r="D33" s="107"/>
      <c r="E33" s="107"/>
      <c r="F33" s="107"/>
      <c r="G33" s="107"/>
      <c r="H33" s="107"/>
      <c r="I33" s="107"/>
      <c r="J33" s="107"/>
      <c r="K33" s="108"/>
      <c r="M33" s="29"/>
    </row>
    <row r="34" spans="2:13" ht="25.5">
      <c r="B34" s="50" t="s">
        <v>0</v>
      </c>
      <c r="C34" s="51" t="s">
        <v>26</v>
      </c>
      <c r="D34" s="50" t="s">
        <v>2</v>
      </c>
      <c r="E34" s="50" t="s">
        <v>3</v>
      </c>
      <c r="F34" s="52" t="s">
        <v>4</v>
      </c>
      <c r="G34" s="53" t="s">
        <v>8</v>
      </c>
      <c r="H34" s="53" t="s">
        <v>5</v>
      </c>
      <c r="I34" s="54" t="s">
        <v>9</v>
      </c>
      <c r="J34" s="54" t="s">
        <v>10</v>
      </c>
      <c r="K34" s="54" t="s">
        <v>11</v>
      </c>
      <c r="M34" s="29"/>
    </row>
    <row r="35" spans="2:13" ht="39" thickBot="1">
      <c r="B35" s="55" t="s">
        <v>12</v>
      </c>
      <c r="C35" s="56"/>
      <c r="D35" s="57" t="s">
        <v>28</v>
      </c>
      <c r="E35" s="58" t="s">
        <v>13</v>
      </c>
      <c r="F35" s="58">
        <v>120</v>
      </c>
      <c r="G35" s="59"/>
      <c r="H35" s="60">
        <f>G35*F35</f>
        <v>0</v>
      </c>
      <c r="I35" s="61">
        <f>G35+(G35*J35)</f>
        <v>0</v>
      </c>
      <c r="J35" s="62"/>
      <c r="K35" s="61">
        <f>I35*F35</f>
        <v>0</v>
      </c>
      <c r="M35" s="29"/>
    </row>
    <row r="36" spans="2:13" ht="17.25" thickBot="1">
      <c r="E36" s="111" t="s">
        <v>7</v>
      </c>
      <c r="F36" s="111"/>
      <c r="G36" s="111"/>
      <c r="H36" s="25">
        <f>SUM(H35:H35)</f>
        <v>0</v>
      </c>
      <c r="J36" s="42"/>
      <c r="K36" s="25">
        <f>SUM(K35:K35)</f>
        <v>0</v>
      </c>
      <c r="M36" s="29"/>
    </row>
    <row r="38" spans="2:13">
      <c r="G38" s="63"/>
      <c r="J38" s="42"/>
      <c r="M38" s="29"/>
    </row>
    <row r="39" spans="2:13">
      <c r="B39" s="106" t="s">
        <v>106</v>
      </c>
      <c r="C39" s="107"/>
      <c r="D39" s="107"/>
      <c r="E39" s="107"/>
      <c r="F39" s="107"/>
      <c r="G39" s="107"/>
      <c r="H39" s="107"/>
      <c r="I39" s="107"/>
      <c r="J39" s="107"/>
      <c r="K39" s="108"/>
      <c r="M39" s="29"/>
    </row>
    <row r="40" spans="2:13" ht="25.5">
      <c r="B40" s="50" t="s">
        <v>0</v>
      </c>
      <c r="C40" s="51" t="s">
        <v>26</v>
      </c>
      <c r="D40" s="50" t="s">
        <v>2</v>
      </c>
      <c r="E40" s="50" t="s">
        <v>3</v>
      </c>
      <c r="F40" s="52" t="s">
        <v>4</v>
      </c>
      <c r="G40" s="53" t="s">
        <v>8</v>
      </c>
      <c r="H40" s="53" t="s">
        <v>5</v>
      </c>
      <c r="I40" s="54" t="s">
        <v>9</v>
      </c>
      <c r="J40" s="54" t="s">
        <v>10</v>
      </c>
      <c r="K40" s="54" t="s">
        <v>11</v>
      </c>
      <c r="M40" s="29"/>
    </row>
    <row r="41" spans="2:13" ht="53.25" customHeight="1" thickBot="1">
      <c r="B41" s="55" t="s">
        <v>12</v>
      </c>
      <c r="C41" s="56"/>
      <c r="D41" s="57" t="s">
        <v>35</v>
      </c>
      <c r="E41" s="58" t="s">
        <v>17</v>
      </c>
      <c r="F41" s="58">
        <v>200</v>
      </c>
      <c r="G41" s="59"/>
      <c r="H41" s="60">
        <f>G41*F41</f>
        <v>0</v>
      </c>
      <c r="I41" s="61">
        <f>G41*J41+G41</f>
        <v>0</v>
      </c>
      <c r="J41" s="62"/>
      <c r="K41" s="61">
        <f>I41*F41</f>
        <v>0</v>
      </c>
      <c r="M41" s="29"/>
    </row>
    <row r="42" spans="2:13" ht="17.25" thickBot="1">
      <c r="E42" s="111" t="s">
        <v>7</v>
      </c>
      <c r="F42" s="111"/>
      <c r="G42" s="111"/>
      <c r="H42" s="25">
        <f>SUM(H41:H41)</f>
        <v>0</v>
      </c>
      <c r="J42" s="42"/>
      <c r="K42" s="25">
        <f>SUM(K41:K41)</f>
        <v>0</v>
      </c>
      <c r="M42" s="29"/>
    </row>
    <row r="43" spans="2:13">
      <c r="G43" s="63"/>
      <c r="J43" s="42"/>
      <c r="M43" s="29"/>
    </row>
    <row r="44" spans="2:13" ht="17.25" thickBot="1"/>
    <row r="45" spans="2:13" ht="17.25" thickBot="1">
      <c r="B45" s="119" t="s">
        <v>107</v>
      </c>
      <c r="C45" s="120"/>
      <c r="D45" s="120"/>
      <c r="E45" s="120"/>
      <c r="F45" s="120"/>
      <c r="G45" s="120"/>
      <c r="H45" s="120"/>
      <c r="I45" s="120"/>
      <c r="J45" s="120"/>
      <c r="K45" s="121"/>
      <c r="M45" s="29"/>
    </row>
    <row r="46" spans="2:13" ht="27">
      <c r="B46" s="64" t="s">
        <v>0</v>
      </c>
      <c r="C46" s="51" t="s">
        <v>26</v>
      </c>
      <c r="D46" s="64" t="s">
        <v>2</v>
      </c>
      <c r="E46" s="64" t="s">
        <v>3</v>
      </c>
      <c r="F46" s="65" t="s">
        <v>4</v>
      </c>
      <c r="G46" s="66" t="s">
        <v>18</v>
      </c>
      <c r="H46" s="67" t="s">
        <v>19</v>
      </c>
      <c r="I46" s="68" t="s">
        <v>20</v>
      </c>
      <c r="J46" s="68" t="s">
        <v>10</v>
      </c>
      <c r="K46" s="68" t="s">
        <v>11</v>
      </c>
      <c r="M46" s="29"/>
    </row>
    <row r="47" spans="2:13" ht="30.75" customHeight="1">
      <c r="B47" s="55" t="s">
        <v>12</v>
      </c>
      <c r="C47" s="58"/>
      <c r="D47" s="57" t="s">
        <v>43</v>
      </c>
      <c r="E47" s="55" t="s">
        <v>17</v>
      </c>
      <c r="F47" s="69">
        <v>2</v>
      </c>
      <c r="G47" s="70"/>
      <c r="H47" s="60">
        <f t="shared" ref="H47:H49" si="8">F47*G47</f>
        <v>0</v>
      </c>
      <c r="I47" s="61">
        <f t="shared" ref="I47:I49" si="9">G47*J47+G47</f>
        <v>0</v>
      </c>
      <c r="J47" s="71"/>
      <c r="K47" s="48">
        <f t="shared" ref="K47:K49" si="10">F47*I47</f>
        <v>0</v>
      </c>
      <c r="M47" s="29"/>
    </row>
    <row r="48" spans="2:13" ht="30.75" customHeight="1">
      <c r="B48" s="55" t="s">
        <v>14</v>
      </c>
      <c r="C48" s="58"/>
      <c r="D48" s="57" t="s">
        <v>42</v>
      </c>
      <c r="E48" s="55" t="s">
        <v>17</v>
      </c>
      <c r="F48" s="69">
        <v>2</v>
      </c>
      <c r="G48" s="70"/>
      <c r="H48" s="60">
        <f t="shared" si="8"/>
        <v>0</v>
      </c>
      <c r="I48" s="61">
        <f t="shared" si="9"/>
        <v>0</v>
      </c>
      <c r="J48" s="71"/>
      <c r="K48" s="48">
        <f t="shared" si="10"/>
        <v>0</v>
      </c>
      <c r="M48" s="29"/>
    </row>
    <row r="49" spans="2:13" ht="42" customHeight="1" thickBot="1">
      <c r="B49" s="55" t="s">
        <v>15</v>
      </c>
      <c r="C49" s="58"/>
      <c r="D49" s="57" t="s">
        <v>44</v>
      </c>
      <c r="E49" s="55" t="s">
        <v>17</v>
      </c>
      <c r="F49" s="69">
        <v>10</v>
      </c>
      <c r="G49" s="70"/>
      <c r="H49" s="60">
        <f t="shared" si="8"/>
        <v>0</v>
      </c>
      <c r="I49" s="61">
        <f t="shared" si="9"/>
        <v>0</v>
      </c>
      <c r="J49" s="71"/>
      <c r="K49" s="48">
        <f t="shared" si="10"/>
        <v>0</v>
      </c>
      <c r="M49" s="29"/>
    </row>
    <row r="50" spans="2:13" ht="17.25" thickBot="1">
      <c r="E50" s="111" t="s">
        <v>7</v>
      </c>
      <c r="F50" s="111"/>
      <c r="G50" s="111"/>
      <c r="H50" s="25">
        <f>SUM(H47:H49)</f>
        <v>0</v>
      </c>
      <c r="J50" s="42"/>
      <c r="K50" s="25">
        <f>SUM(K47:K49)</f>
        <v>0</v>
      </c>
      <c r="M50" s="29"/>
    </row>
    <row r="53" spans="2:13">
      <c r="B53" s="115" t="s">
        <v>108</v>
      </c>
      <c r="C53" s="116"/>
      <c r="D53" s="116"/>
      <c r="E53" s="116"/>
      <c r="F53" s="116"/>
      <c r="G53" s="116"/>
      <c r="H53" s="116"/>
      <c r="I53" s="116"/>
      <c r="J53" s="116"/>
      <c r="K53" s="117"/>
    </row>
    <row r="54" spans="2:13" ht="38.25">
      <c r="B54" s="72" t="s">
        <v>0</v>
      </c>
      <c r="C54" s="73" t="s">
        <v>1</v>
      </c>
      <c r="D54" s="74" t="s">
        <v>2</v>
      </c>
      <c r="E54" s="72" t="s">
        <v>3</v>
      </c>
      <c r="F54" s="75" t="s">
        <v>4</v>
      </c>
      <c r="G54" s="76" t="s">
        <v>21</v>
      </c>
      <c r="H54" s="76" t="s">
        <v>22</v>
      </c>
      <c r="I54" s="77" t="s">
        <v>23</v>
      </c>
      <c r="J54" s="78" t="s">
        <v>24</v>
      </c>
      <c r="K54" s="77" t="s">
        <v>25</v>
      </c>
    </row>
    <row r="55" spans="2:13" ht="76.5" customHeight="1">
      <c r="B55" s="58">
        <v>1</v>
      </c>
      <c r="C55" s="58"/>
      <c r="D55" s="57" t="s">
        <v>73</v>
      </c>
      <c r="E55" s="58" t="s">
        <v>27</v>
      </c>
      <c r="F55" s="58">
        <v>6</v>
      </c>
      <c r="G55" s="59"/>
      <c r="H55" s="59">
        <f>F55*G55</f>
        <v>0</v>
      </c>
      <c r="I55" s="48">
        <f>G55*J55+G55</f>
        <v>0</v>
      </c>
      <c r="J55" s="79"/>
      <c r="K55" s="48">
        <f>F55*I55</f>
        <v>0</v>
      </c>
    </row>
    <row r="56" spans="2:13" ht="17.25" thickBot="1">
      <c r="E56" s="122" t="s">
        <v>7</v>
      </c>
      <c r="F56" s="123"/>
      <c r="G56" s="124"/>
      <c r="H56" s="80">
        <f>SUM(H55:H55)</f>
        <v>0</v>
      </c>
      <c r="J56" s="42"/>
      <c r="K56" s="80">
        <f>SUM(K55:K55)</f>
        <v>0</v>
      </c>
    </row>
    <row r="59" spans="2:13">
      <c r="B59" s="115" t="s">
        <v>109</v>
      </c>
      <c r="C59" s="116"/>
      <c r="D59" s="116"/>
      <c r="E59" s="116"/>
      <c r="F59" s="116"/>
      <c r="G59" s="116"/>
      <c r="H59" s="116"/>
      <c r="I59" s="116"/>
      <c r="J59" s="116"/>
      <c r="K59" s="117"/>
    </row>
    <row r="60" spans="2:13" ht="39" thickBot="1">
      <c r="B60" s="72" t="s">
        <v>0</v>
      </c>
      <c r="C60" s="73" t="s">
        <v>1</v>
      </c>
      <c r="D60" s="74" t="s">
        <v>2</v>
      </c>
      <c r="E60" s="72" t="s">
        <v>3</v>
      </c>
      <c r="F60" s="75" t="s">
        <v>4</v>
      </c>
      <c r="G60" s="76" t="s">
        <v>21</v>
      </c>
      <c r="H60" s="76" t="s">
        <v>22</v>
      </c>
      <c r="I60" s="77" t="s">
        <v>23</v>
      </c>
      <c r="J60" s="78" t="s">
        <v>24</v>
      </c>
      <c r="K60" s="77" t="s">
        <v>25</v>
      </c>
    </row>
    <row r="61" spans="2:13" ht="67.5" customHeight="1" thickBot="1">
      <c r="B61" s="58" t="s">
        <v>12</v>
      </c>
      <c r="C61" s="58" t="s">
        <v>29</v>
      </c>
      <c r="D61" s="81" t="s">
        <v>32</v>
      </c>
      <c r="E61" s="58" t="s">
        <v>6</v>
      </c>
      <c r="F61" s="58">
        <v>4</v>
      </c>
      <c r="G61" s="59"/>
      <c r="H61" s="59">
        <f>F61*G61</f>
        <v>0</v>
      </c>
      <c r="I61" s="48">
        <f>G61*J61+G61</f>
        <v>0</v>
      </c>
      <c r="J61" s="79"/>
      <c r="K61" s="48">
        <f>F61*I61</f>
        <v>0</v>
      </c>
    </row>
    <row r="62" spans="2:13" ht="68.25" customHeight="1">
      <c r="B62" s="58" t="s">
        <v>14</v>
      </c>
      <c r="C62" s="58" t="s">
        <v>30</v>
      </c>
      <c r="D62" s="57" t="s">
        <v>33</v>
      </c>
      <c r="E62" s="58" t="s">
        <v>6</v>
      </c>
      <c r="F62" s="58">
        <v>4</v>
      </c>
      <c r="G62" s="59"/>
      <c r="H62" s="59">
        <f>F62*G62</f>
        <v>0</v>
      </c>
      <c r="I62" s="48">
        <f>G62*J62+G62</f>
        <v>0</v>
      </c>
      <c r="J62" s="79"/>
      <c r="K62" s="48">
        <f>F62*I62</f>
        <v>0</v>
      </c>
    </row>
    <row r="63" spans="2:13" ht="68.25" customHeight="1">
      <c r="B63" s="58" t="s">
        <v>15</v>
      </c>
      <c r="C63" s="58" t="s">
        <v>31</v>
      </c>
      <c r="D63" s="57" t="s">
        <v>34</v>
      </c>
      <c r="E63" s="58" t="s">
        <v>6</v>
      </c>
      <c r="F63" s="58">
        <v>4</v>
      </c>
      <c r="G63" s="59"/>
      <c r="H63" s="59">
        <f>F63*G63</f>
        <v>0</v>
      </c>
      <c r="I63" s="48">
        <f>G63*J63+G63</f>
        <v>0</v>
      </c>
      <c r="J63" s="79"/>
      <c r="K63" s="48">
        <f>F63*I63</f>
        <v>0</v>
      </c>
    </row>
    <row r="64" spans="2:13" ht="17.25" thickBot="1">
      <c r="D64" s="82"/>
      <c r="E64" s="118" t="s">
        <v>7</v>
      </c>
      <c r="F64" s="118"/>
      <c r="G64" s="118"/>
      <c r="H64" s="80">
        <f>SUM(H61:H63)</f>
        <v>0</v>
      </c>
      <c r="J64" s="42"/>
      <c r="K64" s="80">
        <f>SUM(K61:K63)</f>
        <v>0</v>
      </c>
    </row>
    <row r="67" spans="2:11">
      <c r="B67" s="115" t="s">
        <v>110</v>
      </c>
      <c r="C67" s="116"/>
      <c r="D67" s="116"/>
      <c r="E67" s="116"/>
      <c r="F67" s="116"/>
      <c r="G67" s="116"/>
      <c r="H67" s="116"/>
      <c r="I67" s="116"/>
      <c r="J67" s="116"/>
      <c r="K67" s="117"/>
    </row>
    <row r="68" spans="2:11" ht="38.25">
      <c r="B68" s="72" t="s">
        <v>0</v>
      </c>
      <c r="C68" s="73" t="s">
        <v>1</v>
      </c>
      <c r="D68" s="74" t="s">
        <v>2</v>
      </c>
      <c r="E68" s="72" t="s">
        <v>3</v>
      </c>
      <c r="F68" s="75" t="s">
        <v>4</v>
      </c>
      <c r="G68" s="76" t="s">
        <v>21</v>
      </c>
      <c r="H68" s="76" t="s">
        <v>22</v>
      </c>
      <c r="I68" s="77" t="s">
        <v>23</v>
      </c>
      <c r="J68" s="78" t="s">
        <v>24</v>
      </c>
      <c r="K68" s="77" t="s">
        <v>25</v>
      </c>
    </row>
    <row r="69" spans="2:11" ht="72.75" customHeight="1">
      <c r="B69" s="58" t="s">
        <v>12</v>
      </c>
      <c r="C69" s="58"/>
      <c r="D69" s="125" t="s">
        <v>113</v>
      </c>
      <c r="E69" s="58" t="s">
        <v>27</v>
      </c>
      <c r="F69" s="58">
        <v>4</v>
      </c>
      <c r="G69" s="59"/>
      <c r="H69" s="59">
        <f>(F69*G69)</f>
        <v>0</v>
      </c>
      <c r="I69" s="48">
        <f>G69*J69+G69</f>
        <v>0</v>
      </c>
      <c r="J69" s="79"/>
      <c r="K69" s="48">
        <f>F69*I69</f>
        <v>0</v>
      </c>
    </row>
    <row r="70" spans="2:11" ht="17.25" thickBot="1">
      <c r="E70" s="118"/>
      <c r="F70" s="118"/>
      <c r="G70" s="118"/>
      <c r="H70" s="80">
        <f>SUM(H69:H69)</f>
        <v>0</v>
      </c>
      <c r="J70" s="42"/>
      <c r="K70" s="80">
        <f>SUM(K69:K69)</f>
        <v>0</v>
      </c>
    </row>
    <row r="72" spans="2:11" ht="17.25" thickBot="1"/>
    <row r="73" spans="2:11" ht="17.25" thickBot="1">
      <c r="B73" s="119" t="s">
        <v>111</v>
      </c>
      <c r="C73" s="120"/>
      <c r="D73" s="120"/>
      <c r="E73" s="120"/>
      <c r="F73" s="120"/>
      <c r="G73" s="120"/>
      <c r="H73" s="120"/>
      <c r="I73" s="120"/>
      <c r="J73" s="120"/>
      <c r="K73" s="121"/>
    </row>
    <row r="74" spans="2:11" ht="27">
      <c r="B74" s="64" t="s">
        <v>0</v>
      </c>
      <c r="C74" s="51" t="s">
        <v>26</v>
      </c>
      <c r="D74" s="64" t="s">
        <v>2</v>
      </c>
      <c r="E74" s="64" t="s">
        <v>3</v>
      </c>
      <c r="F74" s="65" t="s">
        <v>4</v>
      </c>
      <c r="G74" s="66" t="s">
        <v>18</v>
      </c>
      <c r="H74" s="67" t="s">
        <v>19</v>
      </c>
      <c r="I74" s="68" t="s">
        <v>20</v>
      </c>
      <c r="J74" s="68" t="s">
        <v>10</v>
      </c>
      <c r="K74" s="68" t="s">
        <v>11</v>
      </c>
    </row>
    <row r="75" spans="2:11" ht="42.75" customHeight="1">
      <c r="B75" s="55" t="s">
        <v>12</v>
      </c>
      <c r="C75" s="58"/>
      <c r="D75" s="83" t="s">
        <v>57</v>
      </c>
      <c r="E75" s="84" t="s">
        <v>6</v>
      </c>
      <c r="F75" s="69">
        <v>5</v>
      </c>
      <c r="G75" s="70"/>
      <c r="H75" s="60">
        <f t="shared" ref="H75:H90" si="11">F75*G75</f>
        <v>0</v>
      </c>
      <c r="I75" s="61">
        <f t="shared" ref="I75:I90" si="12">G75*J75+G75</f>
        <v>0</v>
      </c>
      <c r="J75" s="71"/>
      <c r="K75" s="48">
        <f t="shared" ref="K75:K90" si="13">F75*I75</f>
        <v>0</v>
      </c>
    </row>
    <row r="76" spans="2:11" ht="45" customHeight="1">
      <c r="B76" s="55" t="s">
        <v>14</v>
      </c>
      <c r="C76" s="58"/>
      <c r="D76" s="85" t="s">
        <v>58</v>
      </c>
      <c r="E76" s="86" t="s">
        <v>17</v>
      </c>
      <c r="F76" s="69">
        <v>3</v>
      </c>
      <c r="G76" s="70"/>
      <c r="H76" s="60">
        <f t="shared" si="11"/>
        <v>0</v>
      </c>
      <c r="I76" s="61">
        <f t="shared" si="12"/>
        <v>0</v>
      </c>
      <c r="J76" s="71"/>
      <c r="K76" s="48">
        <f t="shared" si="13"/>
        <v>0</v>
      </c>
    </row>
    <row r="77" spans="2:11" ht="47.25" customHeight="1">
      <c r="B77" s="55" t="s">
        <v>15</v>
      </c>
      <c r="C77" s="58"/>
      <c r="D77" s="87" t="s">
        <v>65</v>
      </c>
      <c r="E77" s="88" t="s">
        <v>17</v>
      </c>
      <c r="F77" s="69">
        <v>50</v>
      </c>
      <c r="G77" s="70"/>
      <c r="H77" s="60">
        <f t="shared" si="11"/>
        <v>0</v>
      </c>
      <c r="I77" s="61">
        <f t="shared" si="12"/>
        <v>0</v>
      </c>
      <c r="J77" s="71"/>
      <c r="K77" s="48">
        <f t="shared" si="13"/>
        <v>0</v>
      </c>
    </row>
    <row r="78" spans="2:11" ht="34.5" customHeight="1">
      <c r="B78" s="55" t="s">
        <v>16</v>
      </c>
      <c r="C78" s="89"/>
      <c r="D78" s="87" t="s">
        <v>66</v>
      </c>
      <c r="E78" s="90" t="s">
        <v>17</v>
      </c>
      <c r="F78" s="69">
        <v>50</v>
      </c>
      <c r="G78" s="70"/>
      <c r="H78" s="60">
        <f t="shared" si="11"/>
        <v>0</v>
      </c>
      <c r="I78" s="61">
        <f t="shared" si="12"/>
        <v>0</v>
      </c>
      <c r="J78" s="71"/>
      <c r="K78" s="48">
        <f t="shared" si="13"/>
        <v>0</v>
      </c>
    </row>
    <row r="79" spans="2:11" ht="34.5" customHeight="1">
      <c r="B79" s="55" t="s">
        <v>36</v>
      </c>
      <c r="C79" s="58"/>
      <c r="D79" s="87" t="s">
        <v>64</v>
      </c>
      <c r="E79" s="88" t="s">
        <v>17</v>
      </c>
      <c r="F79" s="69">
        <v>3</v>
      </c>
      <c r="G79" s="70"/>
      <c r="H79" s="60">
        <f t="shared" si="11"/>
        <v>0</v>
      </c>
      <c r="I79" s="61">
        <f t="shared" si="12"/>
        <v>0</v>
      </c>
      <c r="J79" s="71"/>
      <c r="K79" s="48">
        <f t="shared" si="13"/>
        <v>0</v>
      </c>
    </row>
    <row r="80" spans="2:11" ht="38.25" customHeight="1">
      <c r="B80" s="55" t="s">
        <v>45</v>
      </c>
      <c r="C80" s="58"/>
      <c r="D80" s="87" t="s">
        <v>59</v>
      </c>
      <c r="E80" s="90" t="s">
        <v>17</v>
      </c>
      <c r="F80" s="69">
        <v>30</v>
      </c>
      <c r="G80" s="70"/>
      <c r="H80" s="60">
        <f t="shared" si="11"/>
        <v>0</v>
      </c>
      <c r="I80" s="61">
        <f t="shared" si="12"/>
        <v>0</v>
      </c>
      <c r="J80" s="71"/>
      <c r="K80" s="48">
        <f t="shared" si="13"/>
        <v>0</v>
      </c>
    </row>
    <row r="81" spans="2:11" ht="47.25" customHeight="1">
      <c r="B81" s="55" t="s">
        <v>46</v>
      </c>
      <c r="C81" s="58"/>
      <c r="D81" s="87" t="s">
        <v>60</v>
      </c>
      <c r="E81" s="88" t="s">
        <v>17</v>
      </c>
      <c r="F81" s="69">
        <v>4</v>
      </c>
      <c r="G81" s="70"/>
      <c r="H81" s="60">
        <f t="shared" si="11"/>
        <v>0</v>
      </c>
      <c r="I81" s="61">
        <f t="shared" si="12"/>
        <v>0</v>
      </c>
      <c r="J81" s="71"/>
      <c r="K81" s="48">
        <f t="shared" si="13"/>
        <v>0</v>
      </c>
    </row>
    <row r="82" spans="2:11" ht="39.75" customHeight="1">
      <c r="B82" s="55" t="s">
        <v>47</v>
      </c>
      <c r="C82" s="58"/>
      <c r="D82" s="87" t="s">
        <v>67</v>
      </c>
      <c r="E82" s="90" t="s">
        <v>6</v>
      </c>
      <c r="F82" s="69">
        <v>6</v>
      </c>
      <c r="G82" s="70"/>
      <c r="H82" s="60">
        <f t="shared" si="11"/>
        <v>0</v>
      </c>
      <c r="I82" s="61">
        <f t="shared" si="12"/>
        <v>0</v>
      </c>
      <c r="J82" s="71"/>
      <c r="K82" s="48">
        <f t="shared" si="13"/>
        <v>0</v>
      </c>
    </row>
    <row r="83" spans="2:11" ht="29.25" customHeight="1">
      <c r="B83" s="55" t="s">
        <v>48</v>
      </c>
      <c r="C83" s="58"/>
      <c r="D83" s="87" t="s">
        <v>68</v>
      </c>
      <c r="E83" s="88" t="s">
        <v>6</v>
      </c>
      <c r="F83" s="69">
        <v>6</v>
      </c>
      <c r="G83" s="70"/>
      <c r="H83" s="60">
        <f t="shared" si="11"/>
        <v>0</v>
      </c>
      <c r="I83" s="61">
        <f t="shared" si="12"/>
        <v>0</v>
      </c>
      <c r="J83" s="71"/>
      <c r="K83" s="48">
        <f t="shared" si="13"/>
        <v>0</v>
      </c>
    </row>
    <row r="84" spans="2:11" ht="27.75" customHeight="1">
      <c r="B84" s="55" t="s">
        <v>49</v>
      </c>
      <c r="C84" s="58"/>
      <c r="D84" s="87" t="s">
        <v>69</v>
      </c>
      <c r="E84" s="90" t="s">
        <v>6</v>
      </c>
      <c r="F84" s="69">
        <v>6</v>
      </c>
      <c r="G84" s="70"/>
      <c r="H84" s="60">
        <f t="shared" si="11"/>
        <v>0</v>
      </c>
      <c r="I84" s="61">
        <f t="shared" si="12"/>
        <v>0</v>
      </c>
      <c r="J84" s="71"/>
      <c r="K84" s="48">
        <f t="shared" si="13"/>
        <v>0</v>
      </c>
    </row>
    <row r="85" spans="2:11" ht="28.5" customHeight="1">
      <c r="B85" s="55" t="s">
        <v>50</v>
      </c>
      <c r="C85" s="58"/>
      <c r="D85" s="87" t="s">
        <v>61</v>
      </c>
      <c r="E85" s="88" t="s">
        <v>17</v>
      </c>
      <c r="F85" s="69">
        <v>20</v>
      </c>
      <c r="G85" s="91"/>
      <c r="H85" s="60">
        <f t="shared" si="11"/>
        <v>0</v>
      </c>
      <c r="I85" s="61">
        <f t="shared" si="12"/>
        <v>0</v>
      </c>
      <c r="J85" s="71"/>
      <c r="K85" s="48">
        <f t="shared" si="13"/>
        <v>0</v>
      </c>
    </row>
    <row r="86" spans="2:11" ht="37.5" customHeight="1">
      <c r="B86" s="55" t="s">
        <v>51</v>
      </c>
      <c r="C86" s="58"/>
      <c r="D86" s="87" t="s">
        <v>62</v>
      </c>
      <c r="E86" s="90" t="s">
        <v>17</v>
      </c>
      <c r="F86" s="69">
        <v>4</v>
      </c>
      <c r="G86" s="91"/>
      <c r="H86" s="60">
        <f t="shared" si="11"/>
        <v>0</v>
      </c>
      <c r="I86" s="61">
        <f t="shared" si="12"/>
        <v>0</v>
      </c>
      <c r="J86" s="71"/>
      <c r="K86" s="48">
        <f t="shared" si="13"/>
        <v>0</v>
      </c>
    </row>
    <row r="87" spans="2:11" ht="30" customHeight="1">
      <c r="B87" s="55" t="s">
        <v>52</v>
      </c>
      <c r="C87" s="58"/>
      <c r="D87" s="92" t="s">
        <v>70</v>
      </c>
      <c r="E87" s="93" t="s">
        <v>6</v>
      </c>
      <c r="F87" s="69">
        <v>4</v>
      </c>
      <c r="G87" s="91"/>
      <c r="H87" s="60">
        <f t="shared" si="11"/>
        <v>0</v>
      </c>
      <c r="I87" s="61">
        <f t="shared" si="12"/>
        <v>0</v>
      </c>
      <c r="J87" s="71"/>
      <c r="K87" s="48">
        <f t="shared" si="13"/>
        <v>0</v>
      </c>
    </row>
    <row r="88" spans="2:11" ht="57.75" customHeight="1">
      <c r="B88" s="55" t="s">
        <v>53</v>
      </c>
      <c r="C88" s="58"/>
      <c r="D88" s="94" t="s">
        <v>72</v>
      </c>
      <c r="E88" s="95" t="s">
        <v>17</v>
      </c>
      <c r="F88" s="96">
        <v>2</v>
      </c>
      <c r="G88" s="97"/>
      <c r="H88" s="60">
        <f t="shared" si="11"/>
        <v>0</v>
      </c>
      <c r="I88" s="61">
        <f t="shared" si="12"/>
        <v>0</v>
      </c>
      <c r="J88" s="71"/>
      <c r="K88" s="48">
        <f t="shared" si="13"/>
        <v>0</v>
      </c>
    </row>
    <row r="89" spans="2:11" ht="40.5" customHeight="1">
      <c r="B89" s="55" t="s">
        <v>54</v>
      </c>
      <c r="C89" s="58"/>
      <c r="D89" s="83" t="s">
        <v>63</v>
      </c>
      <c r="E89" s="98" t="s">
        <v>6</v>
      </c>
      <c r="F89" s="96">
        <v>50</v>
      </c>
      <c r="G89" s="97"/>
      <c r="H89" s="60">
        <f>F89*G89</f>
        <v>0</v>
      </c>
      <c r="I89" s="61">
        <f t="shared" si="12"/>
        <v>0</v>
      </c>
      <c r="J89" s="71"/>
      <c r="K89" s="48">
        <f t="shared" si="13"/>
        <v>0</v>
      </c>
    </row>
    <row r="90" spans="2:11" ht="41.25" customHeight="1" thickBot="1">
      <c r="B90" s="55" t="s">
        <v>55</v>
      </c>
      <c r="C90" s="58"/>
      <c r="D90" s="99" t="s">
        <v>71</v>
      </c>
      <c r="E90" s="100" t="s">
        <v>17</v>
      </c>
      <c r="F90" s="96">
        <v>6</v>
      </c>
      <c r="G90" s="97"/>
      <c r="H90" s="101">
        <f t="shared" si="11"/>
        <v>0</v>
      </c>
      <c r="I90" s="61">
        <f t="shared" si="12"/>
        <v>0</v>
      </c>
      <c r="J90" s="71"/>
      <c r="K90" s="102">
        <f t="shared" si="13"/>
        <v>0</v>
      </c>
    </row>
    <row r="91" spans="2:11" ht="17.25" thickBot="1">
      <c r="E91" s="111" t="s">
        <v>7</v>
      </c>
      <c r="F91" s="111"/>
      <c r="G91" s="111"/>
      <c r="H91" s="25">
        <f>SUM(H75:H90)</f>
        <v>0</v>
      </c>
      <c r="J91" s="42"/>
      <c r="K91" s="25">
        <f>SUM(K75:K90)</f>
        <v>0</v>
      </c>
    </row>
    <row r="94" spans="2:11">
      <c r="B94" s="115" t="s">
        <v>112</v>
      </c>
      <c r="C94" s="116"/>
      <c r="D94" s="116"/>
      <c r="E94" s="116"/>
      <c r="F94" s="116"/>
      <c r="G94" s="116"/>
      <c r="H94" s="116"/>
      <c r="I94" s="116"/>
      <c r="J94" s="116"/>
      <c r="K94" s="117"/>
    </row>
    <row r="95" spans="2:11" ht="38.25">
      <c r="B95" s="72" t="s">
        <v>0</v>
      </c>
      <c r="C95" s="73" t="s">
        <v>1</v>
      </c>
      <c r="D95" s="74" t="s">
        <v>2</v>
      </c>
      <c r="E95" s="72" t="s">
        <v>3</v>
      </c>
      <c r="F95" s="75" t="s">
        <v>4</v>
      </c>
      <c r="G95" s="76" t="s">
        <v>21</v>
      </c>
      <c r="H95" s="76" t="s">
        <v>22</v>
      </c>
      <c r="I95" s="77" t="s">
        <v>23</v>
      </c>
      <c r="J95" s="78" t="s">
        <v>24</v>
      </c>
      <c r="K95" s="77" t="s">
        <v>25</v>
      </c>
    </row>
    <row r="96" spans="2:11" ht="51.75" customHeight="1">
      <c r="B96" s="58" t="s">
        <v>12</v>
      </c>
      <c r="C96" s="58"/>
      <c r="D96" s="57" t="s">
        <v>74</v>
      </c>
      <c r="E96" s="58" t="s">
        <v>17</v>
      </c>
      <c r="F96" s="58">
        <v>40</v>
      </c>
      <c r="G96" s="59"/>
      <c r="H96" s="59">
        <f>(F96*G96)</f>
        <v>0</v>
      </c>
      <c r="I96" s="48">
        <f>G96*J96+G96</f>
        <v>0</v>
      </c>
      <c r="J96" s="79"/>
      <c r="K96" s="48">
        <f>F96*I96</f>
        <v>0</v>
      </c>
    </row>
    <row r="97" spans="5:11" ht="17.25" thickBot="1">
      <c r="E97" s="118"/>
      <c r="F97" s="118"/>
      <c r="G97" s="118"/>
      <c r="H97" s="80">
        <f>SUM(H96:H96)</f>
        <v>0</v>
      </c>
      <c r="J97" s="42"/>
      <c r="K97" s="80">
        <f>SUM(K96:K96)</f>
        <v>0</v>
      </c>
    </row>
    <row r="103" spans="5:11">
      <c r="H103" s="103"/>
      <c r="K103" s="103"/>
    </row>
  </sheetData>
  <mergeCells count="21">
    <mergeCell ref="B53:K53"/>
    <mergeCell ref="E56:G56"/>
    <mergeCell ref="E42:G42"/>
    <mergeCell ref="E36:G36"/>
    <mergeCell ref="B39:K39"/>
    <mergeCell ref="B45:K45"/>
    <mergeCell ref="E50:G50"/>
    <mergeCell ref="B94:K94"/>
    <mergeCell ref="E97:G97"/>
    <mergeCell ref="E91:G91"/>
    <mergeCell ref="B59:K59"/>
    <mergeCell ref="E64:G64"/>
    <mergeCell ref="B67:K67"/>
    <mergeCell ref="E70:G70"/>
    <mergeCell ref="B73:K73"/>
    <mergeCell ref="B33:K33"/>
    <mergeCell ref="B2:M2"/>
    <mergeCell ref="B28:K28"/>
    <mergeCell ref="B18:K18"/>
    <mergeCell ref="E25:G25"/>
    <mergeCell ref="E30:G30"/>
  </mergeCells>
  <pageMargins left="0.7" right="0.7" top="0.75" bottom="0.75" header="0.3" footer="0.3"/>
  <pageSetup paperSize="9" scale="76" orientation="landscape" r:id="rId1"/>
  <headerFooter>
    <oddHeader>&amp;LSprawa nr 56/2023&amp;C&amp;"Czcionka tekstu podstawowego,Pogrubiony"FORMULARZ CENOWY&amp;RZałącznik nr 1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2023-03-27T05:21:29Z</cp:lastPrinted>
  <dcterms:created xsi:type="dcterms:W3CDTF">2020-01-03T06:05:18Z</dcterms:created>
  <dcterms:modified xsi:type="dcterms:W3CDTF">2023-07-18T09:12:04Z</dcterms:modified>
</cp:coreProperties>
</file>