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05" yWindow="-105" windowWidth="23250" windowHeight="12450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H6" i="1" l="1"/>
  <c r="I5" i="1"/>
  <c r="J5" i="1" s="1"/>
  <c r="I6" i="1"/>
  <c r="J6" i="1" s="1"/>
  <c r="I28" i="1"/>
  <c r="H28" i="1"/>
  <c r="J28" i="1" s="1"/>
  <c r="I27" i="1"/>
  <c r="H27" i="1"/>
  <c r="J27" i="1" s="1"/>
  <c r="I26" i="1"/>
  <c r="H26" i="1"/>
  <c r="J26" i="1" s="1"/>
  <c r="I21" i="1"/>
  <c r="J21" i="1" s="1"/>
  <c r="H21" i="1"/>
  <c r="I20" i="1"/>
  <c r="J20" i="1" s="1"/>
  <c r="H20" i="1"/>
  <c r="I19" i="1"/>
  <c r="J19" i="1" s="1"/>
  <c r="H19" i="1"/>
  <c r="I18" i="1"/>
  <c r="J18" i="1" s="1"/>
  <c r="H18" i="1"/>
  <c r="I17" i="1"/>
  <c r="H17" i="1"/>
  <c r="I13" i="1"/>
  <c r="J13" i="1" s="1"/>
  <c r="H13" i="1"/>
  <c r="I12" i="1"/>
  <c r="J12" i="1" s="1"/>
  <c r="H12" i="1"/>
  <c r="I11" i="1"/>
  <c r="J11" i="1" s="1"/>
  <c r="H11" i="1"/>
  <c r="I10" i="1"/>
  <c r="J10" i="1" s="1"/>
  <c r="H10" i="1"/>
  <c r="I9" i="1"/>
  <c r="J9" i="1" s="1"/>
  <c r="H9" i="1"/>
  <c r="I8" i="1"/>
  <c r="J8" i="1" s="1"/>
  <c r="H8" i="1"/>
  <c r="I7" i="1"/>
  <c r="J7" i="1" s="1"/>
  <c r="H7" i="1"/>
  <c r="H5" i="1"/>
  <c r="I4" i="1"/>
  <c r="H4" i="1"/>
  <c r="J29" i="1" l="1"/>
  <c r="I22" i="1"/>
  <c r="I29" i="1"/>
  <c r="I14" i="1"/>
  <c r="J17" i="1"/>
  <c r="J22" i="1" s="1"/>
  <c r="J4" i="1"/>
  <c r="J14" i="1" s="1"/>
  <c r="J31" i="1" l="1"/>
  <c r="I31" i="1"/>
</calcChain>
</file>

<file path=xl/sharedStrings.xml><?xml version="1.0" encoding="utf-8"?>
<sst xmlns="http://schemas.openxmlformats.org/spreadsheetml/2006/main" count="55" uniqueCount="40">
  <si>
    <t>Lp</t>
  </si>
  <si>
    <t>opis asortymentu</t>
  </si>
  <si>
    <t xml:space="preserve">kod towaru/ producent </t>
  </si>
  <si>
    <t>ilość</t>
  </si>
  <si>
    <t>Jm</t>
  </si>
  <si>
    <t>cena jedn. netto</t>
  </si>
  <si>
    <t xml:space="preserve">% VAT </t>
  </si>
  <si>
    <t>cena jedn. brutto</t>
  </si>
  <si>
    <t>Wartość netto</t>
  </si>
  <si>
    <t>Wartość brutto</t>
  </si>
  <si>
    <t>Zestaw multiFiltrate – zestaw Kit 4 CVVHDF 1000</t>
  </si>
  <si>
    <t>zestaw</t>
  </si>
  <si>
    <t>Zestaw multiFiltrate – zestaw Kit 7 HV-CVVH 1000</t>
  </si>
  <si>
    <t>Zestaw multiFiltratePRO SecuKit Ci-Ca HD 1000</t>
  </si>
  <si>
    <t>Zestaw multiFiltrate SecuKit Ci-Ca CVVHD 1000</t>
  </si>
  <si>
    <t>Zestaw do plazmaferezy KIT 16 MPS 2dry</t>
  </si>
  <si>
    <t>Zestaw multiFiltratePRO SecuKit Ci-Ca HD EMiC 2</t>
  </si>
  <si>
    <t>Worek filtratu, o pojemności 10l z zaworem spustowym</t>
  </si>
  <si>
    <t>szt</t>
  </si>
  <si>
    <t>Rozdzielacz - Łącznik  2/4</t>
  </si>
  <si>
    <t>Cewniki dializacyjne, dwukanałowe, silikonowe  o średnicy F13,5 x 15, 20, 24cm</t>
  </si>
  <si>
    <t xml:space="preserve">Kolec - igła do nakłuwania Spike op. a 100 szt. </t>
  </si>
  <si>
    <t xml:space="preserve">op. </t>
  </si>
  <si>
    <t>RAZEM:</t>
  </si>
  <si>
    <t>Uniwersalny (cytrynian lub heparyna) zestaw do ciagłych terapii nerkozastępczych (1,5 m2  pow. czynnej)</t>
  </si>
  <si>
    <t>szt.</t>
  </si>
  <si>
    <t>Dren do podaży wapnia ze zintegrowanej pompy Ca podczas terapii z antykoagulacją cytrynianową</t>
  </si>
  <si>
    <t>Worek na ultrafiltrat o pojemności 9 l</t>
  </si>
  <si>
    <t>Łącznik Y do recyrkulacji</t>
  </si>
  <si>
    <t>Łącznik Y do łaczenia podwójnych worków</t>
  </si>
  <si>
    <t>Razem:</t>
  </si>
  <si>
    <t>Worki na filtrat z zaworem spustowym o pojemności 7 L.</t>
  </si>
  <si>
    <t>Zestaw drenów OMNIset  L 1,6 m² 
zestaw drenów z filtrem o punkcie odcięcia 37 kDa i rejestracji na 96 godzin do cytrynianowych i heparynowych terapii CVVD i CVVHDF urządzeniu OMNI.</t>
  </si>
  <si>
    <t>OMNIset TPE 0,7 m2
zestaw drenów z filtrem do Plasmaferezy (TPE)</t>
  </si>
  <si>
    <t>RAZEM</t>
  </si>
  <si>
    <t>uwagi</t>
  </si>
  <si>
    <t>Zadanie 1  - Aparat Multifiltrate CICA i Multifiltrate Pro</t>
  </si>
  <si>
    <t xml:space="preserve">    Zadanie 2 -   Aparat Lundia Primsaflex</t>
  </si>
  <si>
    <t xml:space="preserve">  Zadanie 3  -  Aparat Omni typ 7107505</t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</si>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</sst>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#,##0.00\ &quot;zł&quot;"/>
    <numFmt numFmtId="165" formatCode="#,##0.00&quot; zł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Arial Narrow"/>
      <family val="2"/>
      <charset val="238"/>
    </font>
    <font>
      <b/>
      <sz val="10"/>
      <name val="Arial Narrow"/>
      <family val="2"/>
      <charset val="238"/>
    </font>
    <font>
      <sz val="11"/>
      <name val="Arial Narrow"/>
      <family val="2"/>
      <charset val="238"/>
    </font>
    <font>
      <sz val="11"/>
      <color rgb="FF111111"/>
      <name val="Arial Narrow"/>
      <family val="2"/>
      <charset val="238"/>
    </font>
    <font>
      <b/>
      <sz val="11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8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">
    <xf numFmtId="0" fontId="0" fillId="0" borderId="0" xfId="0"/>
    <xf numFmtId="164" fontId="4" fillId="3" borderId="1" xfId="0" applyNumberFormat="1" applyFont="1" applyFill="1" applyBorder="1" applyAlignment="1">
      <alignment horizontal="center" vertical="center"/>
    </xf>
    <xf numFmtId="9" fontId="4" fillId="3" borderId="1" xfId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vertical="center"/>
    </xf>
    <xf numFmtId="165" fontId="4" fillId="3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4" fontId="6" fillId="3" borderId="0" xfId="0" applyNumberFormat="1" applyFont="1" applyFill="1" applyBorder="1" applyAlignment="1">
      <alignment vertical="center"/>
    </xf>
    <xf numFmtId="1" fontId="4" fillId="3" borderId="1" xfId="0" applyNumberFormat="1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4" fontId="4" fillId="3" borderId="3" xfId="0" applyNumberFormat="1" applyFont="1" applyFill="1" applyBorder="1" applyAlignment="1">
      <alignment vertical="center"/>
    </xf>
    <xf numFmtId="165" fontId="4" fillId="3" borderId="3" xfId="0" applyNumberFormat="1" applyFont="1" applyFill="1" applyBorder="1" applyAlignment="1">
      <alignment vertical="center"/>
    </xf>
    <xf numFmtId="165" fontId="6" fillId="3" borderId="10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4" fontId="3" fillId="2" borderId="8" xfId="0" applyNumberFormat="1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16" fontId="2" fillId="4" borderId="1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left" vertical="center"/>
    </xf>
    <xf numFmtId="0" fontId="3" fillId="5" borderId="6" xfId="0" applyFont="1" applyFill="1" applyBorder="1" applyAlignment="1">
      <alignment horizontal="left" vertical="center"/>
    </xf>
    <xf numFmtId="0" fontId="8" fillId="0" borderId="0" xfId="0" applyFont="1"/>
    <xf numFmtId="0" fontId="9" fillId="5" borderId="5" xfId="0" applyFont="1" applyFill="1" applyBorder="1" applyAlignment="1">
      <alignment horizontal="left" vertical="center"/>
    </xf>
    <xf numFmtId="0" fontId="9" fillId="5" borderId="6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2" fontId="7" fillId="3" borderId="1" xfId="0" applyNumberFormat="1" applyFont="1" applyFill="1" applyBorder="1" applyAlignment="1">
      <alignment horizontal="center" vertical="center"/>
    </xf>
    <xf numFmtId="9" fontId="7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/>
    </xf>
    <xf numFmtId="4" fontId="7" fillId="3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 indent="1"/>
    </xf>
    <xf numFmtId="3" fontId="3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9" fontId="7" fillId="0" borderId="1" xfId="0" applyNumberFormat="1" applyFont="1" applyBorder="1" applyAlignment="1" applyProtection="1">
      <alignment horizontal="center" vertical="center" wrapText="1"/>
      <protection locked="0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1" xfId="2" applyNumberFormat="1" applyFont="1" applyBorder="1" applyAlignment="1">
      <alignment horizontal="center" vertical="center" wrapText="1"/>
    </xf>
    <xf numFmtId="0" fontId="8" fillId="0" borderId="1" xfId="2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9" xfId="0" applyFont="1" applyBorder="1" applyAlignment="1">
      <alignment horizontal="center"/>
    </xf>
    <xf numFmtId="4" fontId="3" fillId="0" borderId="7" xfId="0" applyNumberFormat="1" applyFont="1" applyBorder="1" applyAlignment="1" applyProtection="1">
      <alignment horizontal="center" vertical="center" wrapText="1"/>
      <protection locked="0"/>
    </xf>
    <xf numFmtId="4" fontId="3" fillId="0" borderId="8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49" fontId="10" fillId="4" borderId="3" xfId="0" applyNumberFormat="1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164" fontId="9" fillId="5" borderId="8" xfId="0" applyNumberFormat="1" applyFont="1" applyFill="1" applyBorder="1"/>
  </cellXfs>
  <cellStyles count="3">
    <cellStyle name="Dziesiętny" xfId="2" builtinId="3"/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view="pageLayout" topLeftCell="A22" zoomScaleNormal="100" workbookViewId="0">
      <selection activeCell="G31" sqref="G31:J31"/>
    </sheetView>
  </sheetViews>
  <sheetFormatPr defaultRowHeight="16.5" x14ac:dyDescent="0.3"/>
  <cols>
    <col min="1" max="1" width="5.85546875" style="25" customWidth="1"/>
    <col min="2" max="2" width="48.7109375" style="25" customWidth="1"/>
    <col min="3" max="3" width="11.42578125" style="25" customWidth="1"/>
    <col min="4" max="4" width="9.140625" style="25"/>
    <col min="5" max="5" width="5.5703125" style="25" bestFit="1" customWidth="1"/>
    <col min="6" max="8" width="9.140625" style="25"/>
    <col min="9" max="9" width="9" style="25" bestFit="1" customWidth="1"/>
    <col min="10" max="10" width="13.85546875" style="25" customWidth="1"/>
    <col min="11" max="16384" width="9.140625" style="25"/>
  </cols>
  <sheetData>
    <row r="1" spans="1:11" ht="27" x14ac:dyDescent="0.3">
      <c r="A1" s="19" t="s">
        <v>0</v>
      </c>
      <c r="B1" s="20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21" t="s">
        <v>9</v>
      </c>
      <c r="K1" s="22" t="s">
        <v>35</v>
      </c>
    </row>
    <row r="2" spans="1:11" x14ac:dyDescent="0.3">
      <c r="A2" s="61">
        <v>1</v>
      </c>
      <c r="B2" s="62">
        <v>2</v>
      </c>
      <c r="C2" s="63">
        <v>3</v>
      </c>
      <c r="D2" s="64">
        <v>4</v>
      </c>
      <c r="E2" s="64">
        <v>5</v>
      </c>
      <c r="F2" s="64">
        <v>6</v>
      </c>
      <c r="G2" s="64">
        <v>7</v>
      </c>
      <c r="H2" s="64">
        <v>8</v>
      </c>
      <c r="I2" s="63">
        <v>9</v>
      </c>
      <c r="J2" s="65">
        <v>10</v>
      </c>
      <c r="K2" s="63">
        <v>11</v>
      </c>
    </row>
    <row r="3" spans="1:11" x14ac:dyDescent="0.3">
      <c r="A3" s="23" t="s">
        <v>36</v>
      </c>
      <c r="B3" s="26"/>
      <c r="C3" s="26"/>
      <c r="D3" s="26"/>
      <c r="E3" s="26"/>
      <c r="F3" s="26"/>
      <c r="G3" s="26"/>
      <c r="H3" s="26"/>
      <c r="I3" s="26"/>
      <c r="J3" s="26"/>
      <c r="K3" s="27"/>
    </row>
    <row r="4" spans="1:11" x14ac:dyDescent="0.3">
      <c r="A4" s="28">
        <v>1</v>
      </c>
      <c r="B4" s="18" t="s">
        <v>10</v>
      </c>
      <c r="C4" s="29"/>
      <c r="D4" s="11">
        <v>10</v>
      </c>
      <c r="E4" s="28" t="s">
        <v>11</v>
      </c>
      <c r="F4" s="30"/>
      <c r="G4" s="31"/>
      <c r="H4" s="30">
        <f>F4*1.08</f>
        <v>0</v>
      </c>
      <c r="I4" s="32">
        <f>D4*F4</f>
        <v>0</v>
      </c>
      <c r="J4" s="32">
        <f>I4*1.08</f>
        <v>0</v>
      </c>
      <c r="K4" s="28"/>
    </row>
    <row r="5" spans="1:11" x14ac:dyDescent="0.3">
      <c r="A5" s="28">
        <v>2</v>
      </c>
      <c r="B5" s="33" t="s">
        <v>12</v>
      </c>
      <c r="C5" s="29"/>
      <c r="D5" s="11">
        <v>10</v>
      </c>
      <c r="E5" s="28" t="s">
        <v>11</v>
      </c>
      <c r="F5" s="30"/>
      <c r="G5" s="31"/>
      <c r="H5" s="30">
        <f t="shared" ref="H5:H13" si="0">F5*1.08</f>
        <v>0</v>
      </c>
      <c r="I5" s="32">
        <f t="shared" ref="I5:I6" si="1">D5*F5</f>
        <v>0</v>
      </c>
      <c r="J5" s="32">
        <f t="shared" ref="J5:J6" si="2">I5*1.08</f>
        <v>0</v>
      </c>
      <c r="K5" s="28"/>
    </row>
    <row r="6" spans="1:11" x14ac:dyDescent="0.3">
      <c r="A6" s="28">
        <v>3</v>
      </c>
      <c r="B6" s="34" t="s">
        <v>13</v>
      </c>
      <c r="C6" s="29"/>
      <c r="D6" s="11">
        <v>500</v>
      </c>
      <c r="E6" s="28" t="s">
        <v>11</v>
      </c>
      <c r="F6" s="30"/>
      <c r="G6" s="31"/>
      <c r="H6" s="30">
        <f>F6*1.08</f>
        <v>0</v>
      </c>
      <c r="I6" s="32">
        <f t="shared" si="1"/>
        <v>0</v>
      </c>
      <c r="J6" s="32">
        <f t="shared" si="2"/>
        <v>0</v>
      </c>
      <c r="K6" s="28"/>
    </row>
    <row r="7" spans="1:11" x14ac:dyDescent="0.3">
      <c r="A7" s="28">
        <v>4</v>
      </c>
      <c r="B7" s="18" t="s">
        <v>14</v>
      </c>
      <c r="C7" s="29"/>
      <c r="D7" s="11">
        <v>250</v>
      </c>
      <c r="E7" s="28" t="s">
        <v>11</v>
      </c>
      <c r="F7" s="30"/>
      <c r="G7" s="31"/>
      <c r="H7" s="30">
        <f t="shared" si="0"/>
        <v>0</v>
      </c>
      <c r="I7" s="32">
        <f t="shared" ref="I7:I13" si="3">D7*F7</f>
        <v>0</v>
      </c>
      <c r="J7" s="32">
        <f t="shared" ref="J7:J13" si="4">I7*1.08</f>
        <v>0</v>
      </c>
      <c r="K7" s="28"/>
    </row>
    <row r="8" spans="1:11" x14ac:dyDescent="0.3">
      <c r="A8" s="28">
        <v>5</v>
      </c>
      <c r="B8" s="35" t="s">
        <v>15</v>
      </c>
      <c r="C8" s="29"/>
      <c r="D8" s="11">
        <v>200</v>
      </c>
      <c r="E8" s="28" t="s">
        <v>11</v>
      </c>
      <c r="F8" s="30"/>
      <c r="G8" s="31"/>
      <c r="H8" s="30">
        <f t="shared" si="0"/>
        <v>0</v>
      </c>
      <c r="I8" s="32">
        <f t="shared" si="3"/>
        <v>0</v>
      </c>
      <c r="J8" s="32">
        <f t="shared" si="4"/>
        <v>0</v>
      </c>
      <c r="K8" s="28"/>
    </row>
    <row r="9" spans="1:11" x14ac:dyDescent="0.3">
      <c r="A9" s="28">
        <v>6</v>
      </c>
      <c r="B9" s="33" t="s">
        <v>16</v>
      </c>
      <c r="C9" s="29"/>
      <c r="D9" s="11">
        <v>50</v>
      </c>
      <c r="E9" s="28" t="s">
        <v>11</v>
      </c>
      <c r="F9" s="30"/>
      <c r="G9" s="31"/>
      <c r="H9" s="30">
        <f t="shared" si="0"/>
        <v>0</v>
      </c>
      <c r="I9" s="32">
        <f t="shared" si="3"/>
        <v>0</v>
      </c>
      <c r="J9" s="32">
        <f t="shared" si="4"/>
        <v>0</v>
      </c>
      <c r="K9" s="28"/>
    </row>
    <row r="10" spans="1:11" x14ac:dyDescent="0.3">
      <c r="A10" s="28">
        <v>7</v>
      </c>
      <c r="B10" s="18" t="s">
        <v>17</v>
      </c>
      <c r="C10" s="29"/>
      <c r="D10" s="11">
        <v>800</v>
      </c>
      <c r="E10" s="28" t="s">
        <v>18</v>
      </c>
      <c r="F10" s="30"/>
      <c r="G10" s="31"/>
      <c r="H10" s="30">
        <f t="shared" si="0"/>
        <v>0</v>
      </c>
      <c r="I10" s="32">
        <f t="shared" si="3"/>
        <v>0</v>
      </c>
      <c r="J10" s="32">
        <f t="shared" si="4"/>
        <v>0</v>
      </c>
      <c r="K10" s="28"/>
    </row>
    <row r="11" spans="1:11" x14ac:dyDescent="0.3">
      <c r="A11" s="28">
        <v>8</v>
      </c>
      <c r="B11" s="18" t="s">
        <v>19</v>
      </c>
      <c r="C11" s="29"/>
      <c r="D11" s="11">
        <v>250</v>
      </c>
      <c r="E11" s="28" t="s">
        <v>18</v>
      </c>
      <c r="F11" s="30"/>
      <c r="G11" s="31"/>
      <c r="H11" s="30">
        <f t="shared" si="0"/>
        <v>0</v>
      </c>
      <c r="I11" s="32">
        <f t="shared" si="3"/>
        <v>0</v>
      </c>
      <c r="J11" s="32">
        <f t="shared" si="4"/>
        <v>0</v>
      </c>
      <c r="K11" s="28"/>
    </row>
    <row r="12" spans="1:11" ht="25.5" x14ac:dyDescent="0.3">
      <c r="A12" s="28">
        <v>9</v>
      </c>
      <c r="B12" s="29" t="s">
        <v>20</v>
      </c>
      <c r="C12" s="29"/>
      <c r="D12" s="11">
        <v>650</v>
      </c>
      <c r="E12" s="28" t="s">
        <v>11</v>
      </c>
      <c r="F12" s="30"/>
      <c r="G12" s="31"/>
      <c r="H12" s="30">
        <f t="shared" si="0"/>
        <v>0</v>
      </c>
      <c r="I12" s="32">
        <f t="shared" si="3"/>
        <v>0</v>
      </c>
      <c r="J12" s="32">
        <f t="shared" si="4"/>
        <v>0</v>
      </c>
      <c r="K12" s="28"/>
    </row>
    <row r="13" spans="1:11" ht="17.25" thickBot="1" x14ac:dyDescent="0.35">
      <c r="A13" s="28">
        <v>10</v>
      </c>
      <c r="B13" s="29" t="s">
        <v>21</v>
      </c>
      <c r="C13" s="29"/>
      <c r="D13" s="11">
        <v>100</v>
      </c>
      <c r="E13" s="28" t="s">
        <v>22</v>
      </c>
      <c r="F13" s="30"/>
      <c r="G13" s="31"/>
      <c r="H13" s="30">
        <f t="shared" si="0"/>
        <v>0</v>
      </c>
      <c r="I13" s="36">
        <f t="shared" si="3"/>
        <v>0</v>
      </c>
      <c r="J13" s="36">
        <f t="shared" si="4"/>
        <v>0</v>
      </c>
      <c r="K13" s="28"/>
    </row>
    <row r="14" spans="1:11" ht="17.25" thickBot="1" x14ac:dyDescent="0.35">
      <c r="A14" s="37" t="s">
        <v>23</v>
      </c>
      <c r="B14" s="38"/>
      <c r="C14" s="39"/>
      <c r="D14" s="39"/>
      <c r="E14" s="39"/>
      <c r="F14" s="39"/>
      <c r="G14" s="39"/>
      <c r="H14" s="40"/>
      <c r="I14" s="16">
        <f>SUM(I4:I13)</f>
        <v>0</v>
      </c>
      <c r="J14" s="16">
        <f>SUM(J4:J13)</f>
        <v>0</v>
      </c>
      <c r="K14" s="41"/>
    </row>
    <row r="16" spans="1:11" s="42" customFormat="1" x14ac:dyDescent="0.3">
      <c r="A16" s="23" t="s">
        <v>37</v>
      </c>
      <c r="B16" s="23"/>
      <c r="C16" s="23"/>
      <c r="D16" s="23"/>
      <c r="E16" s="23"/>
      <c r="F16" s="23"/>
      <c r="G16" s="23"/>
      <c r="H16" s="23"/>
      <c r="I16" s="23"/>
      <c r="J16" s="23"/>
      <c r="K16" s="24"/>
    </row>
    <row r="17" spans="1:11" ht="33" x14ac:dyDescent="0.3">
      <c r="A17" s="43">
        <v>1</v>
      </c>
      <c r="B17" s="44" t="s">
        <v>24</v>
      </c>
      <c r="C17" s="44"/>
      <c r="D17" s="45">
        <v>100</v>
      </c>
      <c r="E17" s="46" t="s">
        <v>25</v>
      </c>
      <c r="F17" s="47"/>
      <c r="G17" s="48"/>
      <c r="H17" s="49">
        <f t="shared" ref="H17:H21" si="5">F17*(1+G17)</f>
        <v>0</v>
      </c>
      <c r="I17" s="49">
        <f t="shared" ref="I17:I21" si="6">D17*F17</f>
        <v>0</v>
      </c>
      <c r="J17" s="49">
        <f t="shared" ref="J17:J21" si="7">I17*(1+G17)</f>
        <v>0</v>
      </c>
      <c r="K17" s="50"/>
    </row>
    <row r="18" spans="1:11" ht="33" x14ac:dyDescent="0.3">
      <c r="A18" s="43">
        <v>4</v>
      </c>
      <c r="B18" s="44" t="s">
        <v>26</v>
      </c>
      <c r="C18" s="44"/>
      <c r="D18" s="45">
        <v>150</v>
      </c>
      <c r="E18" s="46" t="s">
        <v>25</v>
      </c>
      <c r="F18" s="47"/>
      <c r="G18" s="48"/>
      <c r="H18" s="49">
        <f t="shared" si="5"/>
        <v>0</v>
      </c>
      <c r="I18" s="49">
        <f t="shared" si="6"/>
        <v>0</v>
      </c>
      <c r="J18" s="49">
        <f t="shared" si="7"/>
        <v>0</v>
      </c>
      <c r="K18" s="50"/>
    </row>
    <row r="19" spans="1:11" x14ac:dyDescent="0.3">
      <c r="A19" s="43">
        <v>5</v>
      </c>
      <c r="B19" s="44" t="s">
        <v>27</v>
      </c>
      <c r="C19" s="44"/>
      <c r="D19" s="45">
        <v>150</v>
      </c>
      <c r="E19" s="46" t="s">
        <v>25</v>
      </c>
      <c r="F19" s="47"/>
      <c r="G19" s="48"/>
      <c r="H19" s="49">
        <f t="shared" si="5"/>
        <v>0</v>
      </c>
      <c r="I19" s="49">
        <f t="shared" si="6"/>
        <v>0</v>
      </c>
      <c r="J19" s="49">
        <f t="shared" si="7"/>
        <v>0</v>
      </c>
      <c r="K19" s="50"/>
    </row>
    <row r="20" spans="1:11" x14ac:dyDescent="0.3">
      <c r="A20" s="43">
        <v>6</v>
      </c>
      <c r="B20" s="44" t="s">
        <v>28</v>
      </c>
      <c r="C20" s="44"/>
      <c r="D20" s="45">
        <v>150</v>
      </c>
      <c r="E20" s="46" t="s">
        <v>25</v>
      </c>
      <c r="F20" s="47"/>
      <c r="G20" s="48"/>
      <c r="H20" s="49">
        <f t="shared" si="5"/>
        <v>0</v>
      </c>
      <c r="I20" s="49">
        <f t="shared" si="6"/>
        <v>0</v>
      </c>
      <c r="J20" s="49">
        <f t="shared" si="7"/>
        <v>0</v>
      </c>
      <c r="K20" s="50"/>
    </row>
    <row r="21" spans="1:11" ht="17.25" thickBot="1" x14ac:dyDescent="0.35">
      <c r="A21" s="43">
        <v>7</v>
      </c>
      <c r="B21" s="44" t="s">
        <v>29</v>
      </c>
      <c r="C21" s="44"/>
      <c r="D21" s="45">
        <v>150</v>
      </c>
      <c r="E21" s="46" t="s">
        <v>25</v>
      </c>
      <c r="F21" s="47"/>
      <c r="G21" s="48"/>
      <c r="H21" s="49">
        <f t="shared" si="5"/>
        <v>0</v>
      </c>
      <c r="I21" s="49">
        <f t="shared" si="6"/>
        <v>0</v>
      </c>
      <c r="J21" s="49">
        <f t="shared" si="7"/>
        <v>0</v>
      </c>
      <c r="K21" s="51"/>
    </row>
    <row r="22" spans="1:11" ht="17.25" thickBot="1" x14ac:dyDescent="0.35">
      <c r="A22" s="52" t="s">
        <v>30</v>
      </c>
      <c r="B22" s="53"/>
      <c r="C22" s="53"/>
      <c r="D22" s="53"/>
      <c r="E22" s="53"/>
      <c r="F22" s="53"/>
      <c r="G22" s="53"/>
      <c r="H22" s="54"/>
      <c r="I22" s="55">
        <f>SUM(I17:I21)</f>
        <v>0</v>
      </c>
      <c r="J22" s="56">
        <f>SUM(J17:J21)</f>
        <v>0</v>
      </c>
      <c r="K22" s="57"/>
    </row>
    <row r="24" spans="1:11" s="42" customFormat="1" x14ac:dyDescent="0.3">
      <c r="A24" s="23" t="s">
        <v>38</v>
      </c>
      <c r="B24" s="26"/>
      <c r="C24" s="26"/>
      <c r="D24" s="26"/>
      <c r="E24" s="26"/>
      <c r="F24" s="26"/>
      <c r="G24" s="26"/>
      <c r="H24" s="26"/>
      <c r="I24" s="26"/>
      <c r="J24" s="26"/>
      <c r="K24" s="27"/>
    </row>
    <row r="26" spans="1:11" ht="66" x14ac:dyDescent="0.3">
      <c r="A26" s="8">
        <v>1</v>
      </c>
      <c r="B26" s="5" t="s">
        <v>32</v>
      </c>
      <c r="C26" s="5"/>
      <c r="D26" s="10">
        <v>100</v>
      </c>
      <c r="E26" s="6" t="s">
        <v>25</v>
      </c>
      <c r="F26" s="1"/>
      <c r="G26" s="2"/>
      <c r="H26" s="9">
        <f>F26*(1+G26)</f>
        <v>0</v>
      </c>
      <c r="I26" s="3">
        <f>D26*F26</f>
        <v>0</v>
      </c>
      <c r="J26" s="4">
        <f>D26*H26</f>
        <v>0</v>
      </c>
      <c r="K26" s="6"/>
    </row>
    <row r="27" spans="1:11" ht="33" x14ac:dyDescent="0.3">
      <c r="A27" s="8">
        <v>2</v>
      </c>
      <c r="B27" s="5" t="s">
        <v>33</v>
      </c>
      <c r="C27" s="5"/>
      <c r="D27" s="10">
        <v>50</v>
      </c>
      <c r="E27" s="6" t="s">
        <v>25</v>
      </c>
      <c r="F27" s="1"/>
      <c r="G27" s="2"/>
      <c r="H27" s="9">
        <f>F27*(1+G27)</f>
        <v>0</v>
      </c>
      <c r="I27" s="3">
        <f t="shared" ref="I27:I28" si="8">D27*F27</f>
        <v>0</v>
      </c>
      <c r="J27" s="4">
        <f t="shared" ref="J27:J28" si="9">D27*H27</f>
        <v>0</v>
      </c>
      <c r="K27" s="6"/>
    </row>
    <row r="28" spans="1:11" ht="17.25" thickBot="1" x14ac:dyDescent="0.35">
      <c r="A28" s="8">
        <v>3</v>
      </c>
      <c r="B28" s="5" t="s">
        <v>31</v>
      </c>
      <c r="C28" s="5"/>
      <c r="D28" s="10">
        <v>200</v>
      </c>
      <c r="E28" s="6" t="s">
        <v>25</v>
      </c>
      <c r="F28" s="1"/>
      <c r="G28" s="2"/>
      <c r="H28" s="9">
        <f>F28*(1+G28)</f>
        <v>0</v>
      </c>
      <c r="I28" s="12">
        <f t="shared" si="8"/>
        <v>0</v>
      </c>
      <c r="J28" s="13">
        <f t="shared" si="9"/>
        <v>0</v>
      </c>
      <c r="K28" s="6"/>
    </row>
    <row r="29" spans="1:11" ht="17.25" thickBot="1" x14ac:dyDescent="0.35">
      <c r="A29" s="17" t="s">
        <v>23</v>
      </c>
      <c r="B29" s="58"/>
      <c r="C29" s="59"/>
      <c r="D29" s="59"/>
      <c r="E29" s="59"/>
      <c r="F29" s="59"/>
      <c r="G29" s="59"/>
      <c r="H29" s="60"/>
      <c r="I29" s="15">
        <f>SUM(I26:I28)</f>
        <v>0</v>
      </c>
      <c r="J29" s="14">
        <f>SUM(J26:J28)</f>
        <v>0</v>
      </c>
      <c r="K29" s="7"/>
    </row>
    <row r="30" spans="1:11" ht="17.25" thickBot="1" x14ac:dyDescent="0.35"/>
    <row r="31" spans="1:11" ht="17.25" thickBot="1" x14ac:dyDescent="0.35">
      <c r="G31" s="66" t="s">
        <v>34</v>
      </c>
      <c r="H31" s="67"/>
      <c r="I31" s="68">
        <f>I14+I22+I29</f>
        <v>0</v>
      </c>
      <c r="J31" s="68">
        <f>J14+J22+J29</f>
        <v>0</v>
      </c>
    </row>
    <row r="37" spans="8:8" x14ac:dyDescent="0.3">
      <c r="H37" s="25" t="s">
        <v>39</v>
      </c>
    </row>
  </sheetData>
  <mergeCells count="7">
    <mergeCell ref="G31:H31"/>
    <mergeCell ref="A29:H29"/>
    <mergeCell ref="A3:K3"/>
    <mergeCell ref="A16:K16"/>
    <mergeCell ref="A14:H14"/>
    <mergeCell ref="A24:K24"/>
    <mergeCell ref="A22:H22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headerFooter>
    <oddHeader>&amp;L&amp;"-,Pogrubiony"Sprawa nr 113/2023&amp;C&amp;"-,Pogrubiony"FORMULARZ CENOWY&amp;R&amp;"-,Pogrubiony"Załącznik nr 2 do SWZ</oddHeader>
  </headerFooter>
  <ignoredErrors>
    <ignoredError sqref="I2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Lesinski</dc:creator>
  <cp:lastModifiedBy>user</cp:lastModifiedBy>
  <cp:lastPrinted>2023-09-26T06:40:43Z</cp:lastPrinted>
  <dcterms:created xsi:type="dcterms:W3CDTF">2023-09-04T09:27:41Z</dcterms:created>
  <dcterms:modified xsi:type="dcterms:W3CDTF">2023-09-26T06:45:53Z</dcterms:modified>
</cp:coreProperties>
</file>