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26DBC7B-309F-4A7C-AABF-152B8EEFA0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2" i="1" l="1"/>
  <c r="H112" i="1"/>
  <c r="K112" i="1" s="1"/>
  <c r="K113" i="1" s="1"/>
  <c r="I105" i="1"/>
  <c r="H105" i="1"/>
  <c r="H106" i="1" s="1"/>
  <c r="I101" i="1"/>
  <c r="H101" i="1"/>
  <c r="H102" i="1" s="1"/>
  <c r="H113" i="1" l="1"/>
  <c r="K105" i="1"/>
  <c r="K106" i="1" s="1"/>
  <c r="K101" i="1"/>
  <c r="K102" i="1" s="1"/>
  <c r="H95" i="1" l="1"/>
  <c r="H96" i="1" s="1"/>
  <c r="H88" i="1"/>
  <c r="I95" i="1"/>
  <c r="I88" i="1"/>
  <c r="K88" i="1"/>
  <c r="K89" i="1" s="1"/>
  <c r="I79" i="1"/>
  <c r="I77" i="1"/>
  <c r="I81" i="1"/>
  <c r="H81" i="1"/>
  <c r="K81" i="1" s="1"/>
  <c r="I80" i="1"/>
  <c r="H80" i="1"/>
  <c r="K80" i="1" s="1"/>
  <c r="H79" i="1"/>
  <c r="K79" i="1" s="1"/>
  <c r="I78" i="1"/>
  <c r="H78" i="1"/>
  <c r="K78" i="1" s="1"/>
  <c r="H77" i="1"/>
  <c r="I70" i="1"/>
  <c r="H70" i="1"/>
  <c r="K70" i="1" s="1"/>
  <c r="K71" i="1" s="1"/>
  <c r="I64" i="1"/>
  <c r="H64" i="1"/>
  <c r="K64" i="1" s="1"/>
  <c r="K65" i="1" s="1"/>
  <c r="I56" i="1"/>
  <c r="H56" i="1"/>
  <c r="K56" i="1" s="1"/>
  <c r="K57" i="1" s="1"/>
  <c r="I13" i="1"/>
  <c r="H50" i="1"/>
  <c r="K50" i="1" s="1"/>
  <c r="K51" i="1" s="1"/>
  <c r="I6" i="1"/>
  <c r="I7" i="1"/>
  <c r="I8" i="1"/>
  <c r="I9" i="1"/>
  <c r="I10" i="1"/>
  <c r="I11" i="1"/>
  <c r="I12" i="1"/>
  <c r="H5" i="1"/>
  <c r="K5" i="1" s="1"/>
  <c r="H6" i="1"/>
  <c r="K6" i="1" s="1"/>
  <c r="H7" i="1"/>
  <c r="K7" i="1" s="1"/>
  <c r="H8" i="1"/>
  <c r="K8" i="1" s="1"/>
  <c r="H9" i="1"/>
  <c r="K9" i="1" s="1"/>
  <c r="H10" i="1"/>
  <c r="K10" i="1" s="1"/>
  <c r="H11" i="1"/>
  <c r="K11" i="1" s="1"/>
  <c r="H12" i="1"/>
  <c r="K12" i="1" s="1"/>
  <c r="H13" i="1"/>
  <c r="K13" i="1" s="1"/>
  <c r="I5" i="1"/>
  <c r="I4" i="1"/>
  <c r="I50" i="1"/>
  <c r="I45" i="1"/>
  <c r="I44" i="1"/>
  <c r="I43" i="1"/>
  <c r="I42" i="1"/>
  <c r="H45" i="1"/>
  <c r="K45" i="1" s="1"/>
  <c r="H44" i="1"/>
  <c r="K44" i="1" s="1"/>
  <c r="H43" i="1"/>
  <c r="K43" i="1" s="1"/>
  <c r="H42" i="1"/>
  <c r="K42" i="1" s="1"/>
  <c r="H41" i="1"/>
  <c r="I41" i="1"/>
  <c r="K95" i="1" l="1"/>
  <c r="K96" i="1" s="1"/>
  <c r="H46" i="1"/>
  <c r="H89" i="1"/>
  <c r="H57" i="1"/>
  <c r="H71" i="1"/>
  <c r="H82" i="1"/>
  <c r="K77" i="1"/>
  <c r="K82" i="1" s="1"/>
  <c r="H65" i="1"/>
  <c r="K41" i="1"/>
  <c r="K46" i="1" s="1"/>
  <c r="H51" i="1"/>
  <c r="I33" i="1"/>
  <c r="H33" i="1"/>
  <c r="K33" i="1" s="1"/>
  <c r="I35" i="1"/>
  <c r="H35" i="1"/>
  <c r="I34" i="1"/>
  <c r="H34" i="1"/>
  <c r="K34" i="1" s="1"/>
  <c r="H4" i="1"/>
  <c r="I28" i="1"/>
  <c r="H28" i="1"/>
  <c r="I23" i="1"/>
  <c r="H23" i="1"/>
  <c r="K23" i="1" s="1"/>
  <c r="K24" i="1" s="1"/>
  <c r="I18" i="1"/>
  <c r="H18" i="1"/>
  <c r="K18" i="1" s="1"/>
  <c r="K19" i="1" s="1"/>
  <c r="K28" i="1" l="1"/>
  <c r="K29" i="1" s="1"/>
  <c r="H29" i="1"/>
  <c r="K4" i="1"/>
  <c r="K14" i="1" s="1"/>
  <c r="H14" i="1"/>
  <c r="H36" i="1"/>
  <c r="K35" i="1"/>
  <c r="K36" i="1" s="1"/>
  <c r="H24" i="1"/>
  <c r="H19" i="1"/>
</calcChain>
</file>

<file path=xl/sharedStrings.xml><?xml version="1.0" encoding="utf-8"?>
<sst xmlns="http://schemas.openxmlformats.org/spreadsheetml/2006/main" count="353" uniqueCount="102">
  <si>
    <t>Lp</t>
  </si>
  <si>
    <t>Przykładowy 
Symbol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</si>
  <si>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</si>
  <si>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</si>
  <si>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</si>
  <si>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</si>
  <si>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</si>
  <si>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</si>
  <si>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VAT [%] </t>
  </si>
  <si>
    <t>Wartość brutto [PLN]</t>
  </si>
  <si>
    <t>Uwagi</t>
  </si>
  <si>
    <t>1.</t>
  </si>
  <si>
    <t>szt.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</si>
  <si>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</si>
  <si>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</si>
  <si>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</si>
  <si>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</si>
  <si>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</si>
  <si>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</si>
  <si>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</si>
  <si>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</si>
  <si>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</si>
  <si>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op.</t>
  </si>
  <si>
    <t>razem:</t>
  </si>
  <si>
    <t>6-AT-SP-S 17</t>
  </si>
  <si>
    <t>Zestaw osłon na ramię C rozm. 100cm x 160 cm, jałowy ALPHAtex.</t>
  </si>
  <si>
    <t>op</t>
  </si>
  <si>
    <t>Marker do zwiększania adhezyjności szkieł</t>
  </si>
  <si>
    <t>Pojemnik na zużytą parafinę (op=5szt)</t>
  </si>
  <si>
    <t>EP-A78010487</t>
  </si>
  <si>
    <t>Zadanie 2. Osłona na aparat RTG z ramieniem C.</t>
  </si>
  <si>
    <t>Zadanie 5. Materiały eksploatacyjne do barwienia na Patomorfologię</t>
  </si>
  <si>
    <t>Płyn do optyk przeciw zaparowywaniu kamery,UltraStop Spray(1op=15 ml)</t>
  </si>
  <si>
    <t>1660520eu</t>
  </si>
  <si>
    <t>EM-8300,HAR-8300</t>
  </si>
  <si>
    <t>CD-TC0417</t>
  </si>
  <si>
    <t xml:space="preserve">  cena jedn. brutto </t>
  </si>
  <si>
    <t>Pojemniki do barwiarki GEMINI AS(1op=3 szt)</t>
  </si>
  <si>
    <t>GP342R</t>
  </si>
  <si>
    <t>Frez do kraniotomii,spiralny</t>
  </si>
  <si>
    <t>GP349R</t>
  </si>
  <si>
    <t>GP126R</t>
  </si>
  <si>
    <t>GP127R</t>
  </si>
  <si>
    <t>GP128R</t>
  </si>
  <si>
    <t>GP129R</t>
  </si>
  <si>
    <t>GP155R</t>
  </si>
  <si>
    <t>GP156R</t>
  </si>
  <si>
    <t>GP157R</t>
  </si>
  <si>
    <t>GP158R</t>
  </si>
  <si>
    <t>Frez rozetowy 4 mm</t>
  </si>
  <si>
    <t xml:space="preserve">Wiertło spiralne 2 mm </t>
  </si>
  <si>
    <t>Frez rozetowy 4,5 mm</t>
  </si>
  <si>
    <t>Frez rozetowy 5 mm</t>
  </si>
  <si>
    <t>Frez rozetowy 6 mm</t>
  </si>
  <si>
    <t>Frez diamentowy 4 mm</t>
  </si>
  <si>
    <t>Frez diamentowy 4,5 mm</t>
  </si>
  <si>
    <t>Frez diamentowy 5 mm</t>
  </si>
  <si>
    <t>Frez diamentowy 6 mm</t>
  </si>
  <si>
    <t>Zadanie 7. Płyn do czyszczenia optyk</t>
  </si>
  <si>
    <t>Dreny do manipulatora domacicznego,jednorazowe  (1op=10sztuk)</t>
  </si>
  <si>
    <t>02.00.10-(7.01)</t>
  </si>
  <si>
    <t>Zadanie 6. Materiały eksploatacyjne do zabiegów endourologicznych</t>
  </si>
  <si>
    <t>Zadanie 8. Kieliszki do kruszarki SEVERO</t>
  </si>
  <si>
    <t>Kieliszki do leków do kruszarki SEVERO (1op=2100 szt)</t>
  </si>
  <si>
    <t>MED001</t>
  </si>
  <si>
    <t>Zadanie 9. Etykieta do drukarki Zebra ZT-230</t>
  </si>
  <si>
    <t>ETA2000</t>
  </si>
  <si>
    <t>Zadanie 10. Lusterko medyczne , krtaniowe</t>
  </si>
  <si>
    <t>szt</t>
  </si>
  <si>
    <t>27069K</t>
  </si>
  <si>
    <t>031457-10</t>
  </si>
  <si>
    <t>26040NB</t>
  </si>
  <si>
    <t>26040BL1</t>
  </si>
  <si>
    <t>26040GP1</t>
  </si>
  <si>
    <t>Nóż zimny SACHSE do uretrotomu,prosty(1op=6 szt)</t>
  </si>
  <si>
    <t>Zestaw drenu do osysania,do zastosowania z S-PILOT, jednorazowy,sterylny (1op=10 szt)</t>
  </si>
  <si>
    <t>Elektroda koagulacyjna,bipolarna,kulkowa 24FR</t>
  </si>
  <si>
    <t>Elektroda koagulacyjna ,bipolarna 24FR</t>
  </si>
  <si>
    <t>Pętla tnąca ,bipolarna 24/26 FR</t>
  </si>
  <si>
    <t>Zadanie 11. Maski twarzowe CPAP,NIV</t>
  </si>
  <si>
    <t>Lusterko medyczne krtaniowe,sterylne,jednorazowe</t>
  </si>
  <si>
    <t>Zadanie 1. Frezy do wiertarki ELAN 4</t>
  </si>
  <si>
    <t>Ostrze do piły do cięcia gipsu naturalnego,        o średnicy 50 mm</t>
  </si>
  <si>
    <t>Zadanie4. Materiały eksploatacyjne na Ortopedię - ostrze do piły</t>
  </si>
  <si>
    <t>Zadanie 3. Materiały eksploatacyjne do manipulatora domacicznego na Ginekologię</t>
  </si>
  <si>
    <t>Etykieta do drukarki Zebra ZT-230 ,typu TRIPLEX,2000 sztuk narolce trójdzielna,nawój zewnętrzny,kod startowy,do systemu Proces+</t>
  </si>
  <si>
    <t>Maska CPAP ,rozmiar S,maska twarzowa,ustno-nosowa, typu  Quattro,wielokrotnego użytku,część silikonowa z podwójną ścianką,optymalizująca szczelność dzięki elastyczności w kombinacji z pokrętłem,który pozwala na dopasowanie; ruchoma membrana silikonowa na podbródku i grzbiecie nosa;kolanko z rotacją o360 stopni i zatrzaskiem oraz szybko zwalniającym lącznikiem obrotowym;wbudowany zawór przeciwasfiksyjny;klips części silikonowej z zatrzaskiem,wbudowane otwory wydechowe,łatwo dostępne porty ciśnienia i tlenu;klipsy, uprząż,nakładka czołowa</t>
  </si>
  <si>
    <t>Maska CPAP,rozmiar M,maska twarzowa,ustno-nosowa, typu  Quattro,wielokrotnego użytku,część silikonowa z podwójną ścianką,optymalizująca szczelność dzięki elastyczności w kombinacji z pokrętłem,który pozwala na dopasowanie; ruchoma membrana silikonowa na podbródku i grzbiecie nosa;kolanko z rotacją o360 stopni i zatrzaskiem oraz szybko zwalniającym lącznikiem obrotowym;wbudowany zawór przeciwasfiksyjny;klips części silikonowej z zatrzaskiem,wbudowane otwory wydechowe,łatwo dostępne porty ciśnienia i tlenu;klipsy, uprząż,nakładka czołowa</t>
  </si>
  <si>
    <t>Maska CPAP ,rozmiar L,maska twarzowa,ustno-nosowa, typu  Quattro,wielokrotnego użytku,część silikonowa z podwójną ścianką,optymalizująca szczelność dzięki elastyczności w kombinacji z pokrętłem,który pozwala na dopasowanie; ruchomamembrana silikonowa na podbródkui grzbiecie nosa;kolankoz rotacją o360 stopni i zatrzaskiem orazszybko zwalniającym lącznikiem obrotowym;wbudowany zawór przeciwasfiksyjny;klips części silikonowej z zatrzaskiem,wbudowane otwory wydechowe,łatwo dostępne porty ciśnienia i tlenu;klipsy uprzęży,nakładka czołowa</t>
  </si>
  <si>
    <t>Maska CPAP,rozmiar M,maska twarzowa,ustno-nosowa, typu Air Fit F20, wentylowana, wielokrotnego użytku,wyposażona w innowacyjny silikon,dajacy możliwość dopasowania kształtu i wielkości twarzy,niezawodnie uszczelnienie elastyczne i wyściełana ramka w przestrzeni pod oczami dająca większy komfort,kolanko i krótki przewód,ramka,silikon i uprząż,klipsy magnetyczne sprawnie wprowadzające uprząż do ramki, bez nakładki czołowej</t>
  </si>
  <si>
    <t>Maska CPAP,rozmiar L,maska twarzowa,ustno-nosowa, typu Air Fit F20  wentylowana,wielokrotnego użytku, wyposażona w innowacyjny silikon,dajacy możliwość dopasowania kształtu i wielkości twarzy,niezawodnie uszczelnienie elastyczne i wyściełana ramka w przestrzeni pod oczami dająca większy komfort,kolanko i krótki przewód,ramka,silikon i uprząż,klipsy magnetyczne sprawnie wprowadzające uprząż do ramki, bez nakładki czołowej</t>
  </si>
  <si>
    <t>Zadanie 12.Ramki na karty gorączkowe pacjenta</t>
  </si>
  <si>
    <t>Ramka na kartę gorączkową pacjenta,wymiar A4,pozioma,z uwzględnieniem ochrony danych pacjenta</t>
  </si>
  <si>
    <t>Zadanie 13.Materiały do unitu stomatologicznego</t>
  </si>
  <si>
    <t>Zadanie 14.Ubranko do hipotermii</t>
  </si>
  <si>
    <t>Ubranko do hipotermii ,do systemu CritiCool,dla dorosłych,materiał:włóknina polipropylenowa-od strony pacjenta;strona zewnętrzna -włóknina</t>
  </si>
  <si>
    <t>Wkłady do spluwaczki (1 op=50 szt)</t>
  </si>
  <si>
    <t>Zadanie 15.Akcesoria do morcelatora</t>
  </si>
  <si>
    <t>Zestaw do morcelatora-ostrze / nóż śr,15mm,płytki zaworu/26720P1/,usz-czelka,jednorazowe(1op=5szt)      lub przeliczenie ilości/905-815/</t>
  </si>
  <si>
    <t>Zadanie 16.Akcesoria do napędu operacyjnego ELAN IV</t>
  </si>
  <si>
    <t>Ostrze do napędu operacyjnego ELAN  IV do wykonywania zabiegu palucha koślawego (GP515R)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</si>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</sst>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_-* #,##0.00\ [$zł-415]_-;\-* #,##0.00\ [$zł-415]_-;_-* &quot;-&quot;??\ [$zł-415]_-;_-@_-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b/>
      <sz val="11"/>
      <color theme="1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4" fillId="0" borderId="0"/>
  </cellStyleXfs>
  <cellXfs count="41">
    <xf numFmtId="0" fontId="0" fillId="0" borderId="0" xfId="0"/>
    <xf numFmtId="0" fontId="2" fillId="4" borderId="2" xfId="0" applyFont="1" applyFill="1" applyBorder="1" applyAlignment="1">
      <alignment horizontal="center" vertical="center" wrapText="1"/>
    </xf>
    <xf numFmtId="165" fontId="8" fillId="4" borderId="1" xfId="2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165" fontId="4" fillId="0" borderId="1" xfId="2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 wrapText="1"/>
    </xf>
    <xf numFmtId="165" fontId="3" fillId="4" borderId="1" xfId="2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4" borderId="2" xfId="0" applyFont="1" applyFill="1" applyBorder="1" applyAlignment="1">
      <alignment horizontal="center" vertical="center" wrapText="1"/>
    </xf>
    <xf numFmtId="9" fontId="8" fillId="4" borderId="1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/>
    </xf>
    <xf numFmtId="165" fontId="5" fillId="3" borderId="4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165" fontId="5" fillId="3" borderId="5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5" fontId="0" fillId="0" borderId="0" xfId="0" applyNumberFormat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right"/>
    </xf>
  </cellXfs>
  <cellStyles count="5">
    <cellStyle name="Dziesiętny" xfId="1" builtinId="3"/>
    <cellStyle name="Normalny" xfId="0" builtinId="0"/>
    <cellStyle name="Normalny 3" xfId="4" xr:uid="{00000000-0005-0000-0000-000002000000}"/>
    <cellStyle name="Normalny 7" xfId="3" xr:uid="{00000000-0005-0000-0000-000003000000}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16"/>
  <sheetViews>
    <sheetView tabSelected="1" view="pageLayout" topLeftCell="A103" workbookViewId="0">
      <selection activeCell="E105" sqref="E105"/>
    </sheetView>
  </sheetViews>
  <sheetFormatPr defaultRowHeight="14.25"/>
  <cols>
    <col min="1" max="1" width="3.375" style="26" customWidth="1"/>
    <col min="2" max="2" width="12.5" style="26" customWidth="1"/>
    <col min="3" max="3" width="36" style="26" customWidth="1"/>
    <col min="4" max="4" width="5.125" style="26" customWidth="1"/>
    <col min="5" max="5" width="9" style="26"/>
    <col min="6" max="6" width="12" style="26" customWidth="1"/>
    <col min="7" max="7" width="9.875" style="26" bestFit="1" customWidth="1"/>
    <col min="8" max="8" width="12" style="26" customWidth="1"/>
    <col min="9" max="9" width="10.375" style="26" customWidth="1"/>
    <col min="10" max="10" width="7.25" style="26" customWidth="1"/>
    <col min="11" max="11" width="12.375" style="26" customWidth="1"/>
    <col min="12" max="12" width="10.625" style="26" customWidth="1"/>
    <col min="13" max="16384" width="9" style="26"/>
  </cols>
  <sheetData>
    <row r="2" spans="1:12" ht="24.95" customHeight="1">
      <c r="A2" s="38" t="s">
        <v>81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s="25" customFormat="1" ht="25.5">
      <c r="A3" s="6" t="s">
        <v>0</v>
      </c>
      <c r="B3" s="1" t="s">
        <v>1</v>
      </c>
      <c r="C3" s="6" t="s">
        <v>2</v>
      </c>
      <c r="D3" s="6" t="s">
        <v>3</v>
      </c>
      <c r="E3" s="20" t="s">
        <v>4</v>
      </c>
      <c r="F3" s="20" t="s">
        <v>5</v>
      </c>
      <c r="G3" s="21" t="s">
        <v>6</v>
      </c>
      <c r="H3" s="21" t="s">
        <v>7</v>
      </c>
      <c r="I3" s="22" t="s">
        <v>36</v>
      </c>
      <c r="J3" s="22" t="s">
        <v>8</v>
      </c>
      <c r="K3" s="22" t="s">
        <v>9</v>
      </c>
      <c r="L3" s="23" t="s">
        <v>10</v>
      </c>
    </row>
    <row r="4" spans="1:12" ht="34.5" customHeight="1">
      <c r="A4" s="7" t="s">
        <v>11</v>
      </c>
      <c r="B4" s="7" t="s">
        <v>38</v>
      </c>
      <c r="C4" s="11" t="s">
        <v>39</v>
      </c>
      <c r="D4" s="9" t="s">
        <v>12</v>
      </c>
      <c r="E4" s="10">
        <v>60</v>
      </c>
      <c r="F4" s="7"/>
      <c r="G4" s="17"/>
      <c r="H4" s="13">
        <f>(E4*G4)</f>
        <v>0</v>
      </c>
      <c r="I4" s="14">
        <f>(G4*J4+G4)</f>
        <v>0</v>
      </c>
      <c r="J4" s="15"/>
      <c r="K4" s="37">
        <f>SUM(H4+H4*J4)</f>
        <v>0</v>
      </c>
      <c r="L4" s="8"/>
    </row>
    <row r="5" spans="1:12" ht="33.75" customHeight="1">
      <c r="A5" s="7" t="s">
        <v>13</v>
      </c>
      <c r="B5" s="7" t="s">
        <v>40</v>
      </c>
      <c r="C5" s="11" t="s">
        <v>50</v>
      </c>
      <c r="D5" s="9" t="s">
        <v>12</v>
      </c>
      <c r="E5" s="10">
        <v>40</v>
      </c>
      <c r="F5" s="7"/>
      <c r="G5" s="17"/>
      <c r="H5" s="13">
        <f t="shared" ref="H5:H13" si="0">(E5*G5)</f>
        <v>0</v>
      </c>
      <c r="I5" s="14">
        <f>(G5*J5+G5)</f>
        <v>0</v>
      </c>
      <c r="J5" s="15"/>
      <c r="K5" s="16">
        <f>SUM(H5+H5*J5)</f>
        <v>0</v>
      </c>
      <c r="L5" s="8"/>
    </row>
    <row r="6" spans="1:12" ht="36.75" customHeight="1">
      <c r="A6" s="7" t="s">
        <v>14</v>
      </c>
      <c r="B6" s="7" t="s">
        <v>41</v>
      </c>
      <c r="C6" s="11" t="s">
        <v>49</v>
      </c>
      <c r="D6" s="9" t="s">
        <v>12</v>
      </c>
      <c r="E6" s="10">
        <v>20</v>
      </c>
      <c r="F6" s="7"/>
      <c r="G6" s="17"/>
      <c r="H6" s="13">
        <f t="shared" si="0"/>
        <v>0</v>
      </c>
      <c r="I6" s="14">
        <f t="shared" ref="I6:I12" si="1">(G6*J6+G6)</f>
        <v>0</v>
      </c>
      <c r="J6" s="15"/>
      <c r="K6" s="16">
        <f t="shared" ref="K6:K12" si="2">SUM(H6+H6*J6)</f>
        <v>0</v>
      </c>
      <c r="L6" s="8"/>
    </row>
    <row r="7" spans="1:12" ht="37.5" customHeight="1">
      <c r="A7" s="7" t="s">
        <v>15</v>
      </c>
      <c r="B7" s="7" t="s">
        <v>42</v>
      </c>
      <c r="C7" s="11" t="s">
        <v>51</v>
      </c>
      <c r="D7" s="9" t="s">
        <v>12</v>
      </c>
      <c r="E7" s="10">
        <v>20</v>
      </c>
      <c r="F7" s="7"/>
      <c r="G7" s="17"/>
      <c r="H7" s="13">
        <f t="shared" si="0"/>
        <v>0</v>
      </c>
      <c r="I7" s="14">
        <f t="shared" si="1"/>
        <v>0</v>
      </c>
      <c r="J7" s="15"/>
      <c r="K7" s="16">
        <f t="shared" si="2"/>
        <v>0</v>
      </c>
      <c r="L7" s="8"/>
    </row>
    <row r="8" spans="1:12" ht="39.950000000000003" customHeight="1">
      <c r="A8" s="7" t="s">
        <v>16</v>
      </c>
      <c r="B8" s="12" t="s">
        <v>43</v>
      </c>
      <c r="C8" s="11" t="s">
        <v>52</v>
      </c>
      <c r="D8" s="9" t="s">
        <v>12</v>
      </c>
      <c r="E8" s="10">
        <v>20</v>
      </c>
      <c r="F8" s="7"/>
      <c r="G8" s="17"/>
      <c r="H8" s="13">
        <f t="shared" si="0"/>
        <v>0</v>
      </c>
      <c r="I8" s="14">
        <f t="shared" si="1"/>
        <v>0</v>
      </c>
      <c r="J8" s="15"/>
      <c r="K8" s="16">
        <f t="shared" si="2"/>
        <v>0</v>
      </c>
      <c r="L8" s="8"/>
    </row>
    <row r="9" spans="1:12" ht="37.5" customHeight="1">
      <c r="A9" s="7" t="s">
        <v>17</v>
      </c>
      <c r="B9" s="7" t="s">
        <v>44</v>
      </c>
      <c r="C9" s="11" t="s">
        <v>53</v>
      </c>
      <c r="D9" s="9" t="s">
        <v>12</v>
      </c>
      <c r="E9" s="10">
        <v>20</v>
      </c>
      <c r="F9" s="7"/>
      <c r="G9" s="17"/>
      <c r="H9" s="13">
        <f t="shared" si="0"/>
        <v>0</v>
      </c>
      <c r="I9" s="14">
        <f t="shared" si="1"/>
        <v>0</v>
      </c>
      <c r="J9" s="15"/>
      <c r="K9" s="16">
        <f t="shared" si="2"/>
        <v>0</v>
      </c>
      <c r="L9" s="8"/>
    </row>
    <row r="10" spans="1:12" ht="30.75" customHeight="1">
      <c r="A10" s="7" t="s">
        <v>18</v>
      </c>
      <c r="B10" s="7" t="s">
        <v>45</v>
      </c>
      <c r="C10" s="11" t="s">
        <v>54</v>
      </c>
      <c r="D10" s="9" t="s">
        <v>12</v>
      </c>
      <c r="E10" s="10">
        <v>20</v>
      </c>
      <c r="F10" s="7"/>
      <c r="G10" s="17"/>
      <c r="H10" s="13">
        <f t="shared" si="0"/>
        <v>0</v>
      </c>
      <c r="I10" s="14">
        <f t="shared" si="1"/>
        <v>0</v>
      </c>
      <c r="J10" s="15"/>
      <c r="K10" s="16">
        <f t="shared" si="2"/>
        <v>0</v>
      </c>
      <c r="L10" s="8"/>
    </row>
    <row r="11" spans="1:12" ht="39" customHeight="1">
      <c r="A11" s="7" t="s">
        <v>19</v>
      </c>
      <c r="B11" s="7" t="s">
        <v>46</v>
      </c>
      <c r="C11" s="11" t="s">
        <v>55</v>
      </c>
      <c r="D11" s="9" t="s">
        <v>12</v>
      </c>
      <c r="E11" s="10">
        <v>20</v>
      </c>
      <c r="F11" s="7"/>
      <c r="G11" s="17"/>
      <c r="H11" s="13">
        <f t="shared" si="0"/>
        <v>0</v>
      </c>
      <c r="I11" s="14">
        <f t="shared" si="1"/>
        <v>0</v>
      </c>
      <c r="J11" s="15"/>
      <c r="K11" s="16">
        <f t="shared" si="2"/>
        <v>0</v>
      </c>
      <c r="L11" s="8"/>
    </row>
    <row r="12" spans="1:12" ht="37.5" customHeight="1">
      <c r="A12" s="7" t="s">
        <v>20</v>
      </c>
      <c r="B12" s="7" t="s">
        <v>47</v>
      </c>
      <c r="C12" s="11" t="s">
        <v>56</v>
      </c>
      <c r="D12" s="9" t="s">
        <v>12</v>
      </c>
      <c r="E12" s="10">
        <v>20</v>
      </c>
      <c r="F12" s="7"/>
      <c r="G12" s="17"/>
      <c r="H12" s="13">
        <f t="shared" si="0"/>
        <v>0</v>
      </c>
      <c r="I12" s="14">
        <f t="shared" si="1"/>
        <v>0</v>
      </c>
      <c r="J12" s="15"/>
      <c r="K12" s="16">
        <f t="shared" si="2"/>
        <v>0</v>
      </c>
      <c r="L12" s="8"/>
    </row>
    <row r="13" spans="1:12" ht="39" customHeight="1" thickBot="1">
      <c r="A13" s="7" t="s">
        <v>21</v>
      </c>
      <c r="B13" s="7" t="s">
        <v>48</v>
      </c>
      <c r="C13" s="11" t="s">
        <v>57</v>
      </c>
      <c r="D13" s="9" t="s">
        <v>12</v>
      </c>
      <c r="E13" s="10">
        <v>20</v>
      </c>
      <c r="F13" s="7"/>
      <c r="G13" s="17"/>
      <c r="H13" s="13">
        <f t="shared" si="0"/>
        <v>0</v>
      </c>
      <c r="I13" s="14">
        <f>(G13*J12+G13)</f>
        <v>0</v>
      </c>
      <c r="J13" s="15"/>
      <c r="K13" s="16">
        <f>SUM(H13+H13*J13)</f>
        <v>0</v>
      </c>
      <c r="L13" s="8"/>
    </row>
    <row r="14" spans="1:12" ht="26.1" customHeight="1" thickBot="1">
      <c r="G14" s="29" t="s">
        <v>23</v>
      </c>
      <c r="H14" s="30">
        <f>SUM(H4:H13)</f>
        <v>0</v>
      </c>
      <c r="I14" s="31"/>
      <c r="J14" s="31"/>
      <c r="K14" s="32">
        <f>SUM(K4:K13)</f>
        <v>0</v>
      </c>
    </row>
    <row r="16" spans="1:12" ht="24.95" customHeight="1">
      <c r="A16" s="38" t="s">
        <v>30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1:12" s="25" customFormat="1" ht="25.5">
      <c r="A17" s="6" t="s">
        <v>0</v>
      </c>
      <c r="B17" s="1" t="s">
        <v>1</v>
      </c>
      <c r="C17" s="24" t="s">
        <v>2</v>
      </c>
      <c r="D17" s="6" t="s">
        <v>3</v>
      </c>
      <c r="E17" s="20" t="s">
        <v>4</v>
      </c>
      <c r="F17" s="20" t="s">
        <v>5</v>
      </c>
      <c r="G17" s="21" t="s">
        <v>6</v>
      </c>
      <c r="H17" s="21" t="s">
        <v>7</v>
      </c>
      <c r="I17" s="22" t="s">
        <v>36</v>
      </c>
      <c r="J17" s="22" t="s">
        <v>8</v>
      </c>
      <c r="K17" s="22" t="s">
        <v>9</v>
      </c>
      <c r="L17" s="23" t="s">
        <v>10</v>
      </c>
    </row>
    <row r="18" spans="1:12" ht="36" customHeight="1" thickBot="1">
      <c r="A18" s="7" t="s">
        <v>11</v>
      </c>
      <c r="B18" s="7" t="s">
        <v>24</v>
      </c>
      <c r="C18" s="18" t="s">
        <v>25</v>
      </c>
      <c r="D18" s="7" t="s">
        <v>12</v>
      </c>
      <c r="E18" s="7">
        <v>1500</v>
      </c>
      <c r="F18" s="7"/>
      <c r="G18" s="17"/>
      <c r="H18" s="13">
        <f t="shared" ref="H18" si="3">E18*G18</f>
        <v>0</v>
      </c>
      <c r="I18" s="14">
        <f t="shared" ref="I18" si="4">G18*J18+G18</f>
        <v>0</v>
      </c>
      <c r="J18" s="15"/>
      <c r="K18" s="16">
        <f t="shared" ref="K18" si="5">SUM(H18+H18*J18)</f>
        <v>0</v>
      </c>
      <c r="L18" s="8"/>
    </row>
    <row r="19" spans="1:12" ht="26.1" customHeight="1" thickBot="1">
      <c r="G19" s="29" t="s">
        <v>23</v>
      </c>
      <c r="H19" s="30">
        <f t="shared" ref="H19" si="6">SUM(H18)</f>
        <v>0</v>
      </c>
      <c r="I19" s="31"/>
      <c r="J19" s="31"/>
      <c r="K19" s="32">
        <f>SUM(K18)</f>
        <v>0</v>
      </c>
      <c r="L19" s="19"/>
    </row>
    <row r="21" spans="1:12" ht="24.95" customHeight="1">
      <c r="A21" s="38" t="s">
        <v>84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</row>
    <row r="22" spans="1:12" s="25" customFormat="1" ht="25.5">
      <c r="A22" s="6" t="s">
        <v>0</v>
      </c>
      <c r="B22" s="1" t="s">
        <v>1</v>
      </c>
      <c r="C22" s="24" t="s">
        <v>2</v>
      </c>
      <c r="D22" s="6" t="s">
        <v>3</v>
      </c>
      <c r="E22" s="20" t="s">
        <v>4</v>
      </c>
      <c r="F22" s="20" t="s">
        <v>5</v>
      </c>
      <c r="G22" s="21" t="s">
        <v>6</v>
      </c>
      <c r="H22" s="21" t="s">
        <v>7</v>
      </c>
      <c r="I22" s="22" t="s">
        <v>36</v>
      </c>
      <c r="J22" s="22" t="s">
        <v>8</v>
      </c>
      <c r="K22" s="22" t="s">
        <v>9</v>
      </c>
      <c r="L22" s="23" t="s">
        <v>10</v>
      </c>
    </row>
    <row r="23" spans="1:12" ht="36.75" customHeight="1" thickBot="1">
      <c r="A23" s="7" t="s">
        <v>11</v>
      </c>
      <c r="B23" s="7">
        <v>41708370</v>
      </c>
      <c r="C23" s="18" t="s">
        <v>59</v>
      </c>
      <c r="D23" s="7" t="s">
        <v>26</v>
      </c>
      <c r="E23" s="7">
        <v>12</v>
      </c>
      <c r="F23" s="7"/>
      <c r="G23" s="17"/>
      <c r="H23" s="13">
        <f t="shared" ref="H23" si="7">E23*G23</f>
        <v>0</v>
      </c>
      <c r="I23" s="14">
        <f t="shared" ref="I23" si="8">G23*J23+G23</f>
        <v>0</v>
      </c>
      <c r="J23" s="15"/>
      <c r="K23" s="16">
        <f t="shared" ref="K23" si="9">SUM(H23+H23*J23)</f>
        <v>0</v>
      </c>
      <c r="L23" s="8"/>
    </row>
    <row r="24" spans="1:12" ht="26.1" customHeight="1" thickBot="1">
      <c r="G24" s="29" t="s">
        <v>23</v>
      </c>
      <c r="H24" s="30">
        <f t="shared" ref="H24" si="10">SUM(H23)</f>
        <v>0</v>
      </c>
      <c r="I24" s="31"/>
      <c r="J24" s="31"/>
      <c r="K24" s="32">
        <f>SUM(K23)</f>
        <v>0</v>
      </c>
      <c r="L24" s="19"/>
    </row>
    <row r="26" spans="1:12" ht="24.95" customHeight="1">
      <c r="A26" s="38" t="s">
        <v>83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</row>
    <row r="27" spans="1:12" s="25" customFormat="1" ht="25.5">
      <c r="A27" s="6" t="s">
        <v>0</v>
      </c>
      <c r="B27" s="1" t="s">
        <v>1</v>
      </c>
      <c r="C27" s="24" t="s">
        <v>2</v>
      </c>
      <c r="D27" s="6" t="s">
        <v>3</v>
      </c>
      <c r="E27" s="20" t="s">
        <v>4</v>
      </c>
      <c r="F27" s="20" t="s">
        <v>5</v>
      </c>
      <c r="G27" s="21" t="s">
        <v>6</v>
      </c>
      <c r="H27" s="21" t="s">
        <v>7</v>
      </c>
      <c r="I27" s="22" t="s">
        <v>36</v>
      </c>
      <c r="J27" s="22" t="s">
        <v>8</v>
      </c>
      <c r="K27" s="22" t="s">
        <v>9</v>
      </c>
      <c r="L27" s="23" t="s">
        <v>10</v>
      </c>
    </row>
    <row r="28" spans="1:12" ht="33" customHeight="1" thickBot="1">
      <c r="A28" s="4" t="s">
        <v>11</v>
      </c>
      <c r="B28" s="35" t="s">
        <v>60</v>
      </c>
      <c r="C28" s="34" t="s">
        <v>82</v>
      </c>
      <c r="D28" s="4" t="s">
        <v>12</v>
      </c>
      <c r="E28" s="5">
        <v>20</v>
      </c>
      <c r="F28" s="5"/>
      <c r="G28" s="17"/>
      <c r="H28" s="2">
        <f>(E28*G28)</f>
        <v>0</v>
      </c>
      <c r="I28" s="3">
        <f>(G28*J28+G28)</f>
        <v>0</v>
      </c>
      <c r="J28" s="28"/>
      <c r="K28" s="3">
        <f>SUM(H28+H28*J28)</f>
        <v>0</v>
      </c>
      <c r="L28" s="8"/>
    </row>
    <row r="29" spans="1:12" ht="26.1" customHeight="1" thickBot="1">
      <c r="G29" s="29" t="s">
        <v>23</v>
      </c>
      <c r="H29" s="30">
        <f>SUM(H28)</f>
        <v>0</v>
      </c>
      <c r="I29" s="31"/>
      <c r="J29" s="31"/>
      <c r="K29" s="32">
        <f>SUM(K28)</f>
        <v>0</v>
      </c>
      <c r="L29" s="19"/>
    </row>
    <row r="31" spans="1:12" ht="24.95" customHeight="1">
      <c r="A31" s="38" t="s">
        <v>31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  <row r="32" spans="1:12" s="25" customFormat="1" ht="25.5">
      <c r="A32" s="6" t="s">
        <v>0</v>
      </c>
      <c r="B32" s="1" t="s">
        <v>1</v>
      </c>
      <c r="C32" s="24" t="s">
        <v>2</v>
      </c>
      <c r="D32" s="6" t="s">
        <v>3</v>
      </c>
      <c r="E32" s="20" t="s">
        <v>4</v>
      </c>
      <c r="F32" s="20" t="s">
        <v>5</v>
      </c>
      <c r="G32" s="21" t="s">
        <v>6</v>
      </c>
      <c r="H32" s="21" t="s">
        <v>7</v>
      </c>
      <c r="I32" s="22" t="s">
        <v>36</v>
      </c>
      <c r="J32" s="22" t="s">
        <v>8</v>
      </c>
      <c r="K32" s="22" t="s">
        <v>9</v>
      </c>
      <c r="L32" s="23" t="s">
        <v>10</v>
      </c>
    </row>
    <row r="33" spans="1:12" ht="30" customHeight="1">
      <c r="A33" s="4" t="s">
        <v>11</v>
      </c>
      <c r="B33" s="27" t="s">
        <v>34</v>
      </c>
      <c r="C33" s="34" t="s">
        <v>28</v>
      </c>
      <c r="D33" s="4" t="s">
        <v>22</v>
      </c>
      <c r="E33" s="5">
        <v>40</v>
      </c>
      <c r="F33" s="5"/>
      <c r="G33" s="17"/>
      <c r="H33" s="2">
        <f>(E33*G33)</f>
        <v>0</v>
      </c>
      <c r="I33" s="3">
        <f>(G33*J33+G33)</f>
        <v>0</v>
      </c>
      <c r="J33" s="15"/>
      <c r="K33" s="3">
        <f>SUM(H33+H33*J33)</f>
        <v>0</v>
      </c>
      <c r="L33" s="8"/>
    </row>
    <row r="34" spans="1:12" ht="30" customHeight="1">
      <c r="A34" s="4" t="s">
        <v>13</v>
      </c>
      <c r="B34" s="27" t="s">
        <v>29</v>
      </c>
      <c r="C34" s="34" t="s">
        <v>37</v>
      </c>
      <c r="D34" s="4" t="s">
        <v>22</v>
      </c>
      <c r="E34" s="5">
        <v>15</v>
      </c>
      <c r="F34" s="5"/>
      <c r="G34" s="17"/>
      <c r="H34" s="2">
        <f>(E34*G34)</f>
        <v>0</v>
      </c>
      <c r="I34" s="3">
        <f>(G34*J34+G34)</f>
        <v>0</v>
      </c>
      <c r="J34" s="15"/>
      <c r="K34" s="3">
        <f>SUM(H34+H34*J34)</f>
        <v>0</v>
      </c>
      <c r="L34" s="8"/>
    </row>
    <row r="35" spans="1:12" ht="30" customHeight="1" thickBot="1">
      <c r="A35" s="7" t="s">
        <v>14</v>
      </c>
      <c r="B35" s="7" t="s">
        <v>35</v>
      </c>
      <c r="C35" s="18" t="s">
        <v>27</v>
      </c>
      <c r="D35" s="7" t="s">
        <v>12</v>
      </c>
      <c r="E35" s="7">
        <v>2</v>
      </c>
      <c r="F35" s="7"/>
      <c r="G35" s="17"/>
      <c r="H35" s="13">
        <f t="shared" ref="H35" si="11">E35*G35</f>
        <v>0</v>
      </c>
      <c r="I35" s="14">
        <f t="shared" ref="I35" si="12">G35*J35+G35</f>
        <v>0</v>
      </c>
      <c r="J35" s="15"/>
      <c r="K35" s="16">
        <f t="shared" ref="K35" si="13">SUM(H35+H35*J35)</f>
        <v>0</v>
      </c>
      <c r="L35" s="8"/>
    </row>
    <row r="36" spans="1:12" ht="26.1" customHeight="1" thickBot="1">
      <c r="G36" s="29" t="s">
        <v>23</v>
      </c>
      <c r="H36" s="30">
        <f>SUM(H33,H35,H34)</f>
        <v>0</v>
      </c>
      <c r="I36" s="31"/>
      <c r="J36" s="31"/>
      <c r="K36" s="32">
        <f>SUM(K33,K34,K35)</f>
        <v>0</v>
      </c>
      <c r="L36" s="19"/>
    </row>
    <row r="39" spans="1:12" ht="24.95" customHeight="1">
      <c r="A39" s="38" t="s">
        <v>61</v>
      </c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</row>
    <row r="40" spans="1:12" s="25" customFormat="1" ht="25.5">
      <c r="A40" s="6" t="s">
        <v>0</v>
      </c>
      <c r="B40" s="1" t="s">
        <v>1</v>
      </c>
      <c r="C40" s="6" t="s">
        <v>2</v>
      </c>
      <c r="D40" s="6" t="s">
        <v>3</v>
      </c>
      <c r="E40" s="20" t="s">
        <v>4</v>
      </c>
      <c r="F40" s="20" t="s">
        <v>5</v>
      </c>
      <c r="G40" s="21" t="s">
        <v>6</v>
      </c>
      <c r="H40" s="21" t="s">
        <v>7</v>
      </c>
      <c r="I40" s="22" t="s">
        <v>36</v>
      </c>
      <c r="J40" s="22" t="s">
        <v>8</v>
      </c>
      <c r="K40" s="22" t="s">
        <v>9</v>
      </c>
      <c r="L40" s="23" t="s">
        <v>10</v>
      </c>
    </row>
    <row r="41" spans="1:12" ht="26.25" customHeight="1">
      <c r="A41" s="7" t="s">
        <v>11</v>
      </c>
      <c r="B41" s="7" t="s">
        <v>69</v>
      </c>
      <c r="C41" s="11" t="s">
        <v>74</v>
      </c>
      <c r="D41" s="9" t="s">
        <v>22</v>
      </c>
      <c r="E41" s="10">
        <v>2</v>
      </c>
      <c r="F41" s="7"/>
      <c r="G41" s="17"/>
      <c r="H41" s="13">
        <f t="shared" ref="H41:H45" si="14">(E41*G41)</f>
        <v>0</v>
      </c>
      <c r="I41" s="14">
        <f t="shared" ref="I41:I45" si="15">(G41*J41+G41)</f>
        <v>0</v>
      </c>
      <c r="J41" s="15"/>
      <c r="K41" s="16">
        <f t="shared" ref="K41:K45" si="16">SUM(H41+H41*J41)</f>
        <v>0</v>
      </c>
      <c r="L41" s="8"/>
    </row>
    <row r="42" spans="1:12" ht="28.5" customHeight="1">
      <c r="A42" s="7" t="s">
        <v>13</v>
      </c>
      <c r="B42" s="7" t="s">
        <v>70</v>
      </c>
      <c r="C42" s="11" t="s">
        <v>75</v>
      </c>
      <c r="D42" s="9" t="s">
        <v>22</v>
      </c>
      <c r="E42" s="10">
        <v>3</v>
      </c>
      <c r="F42" s="7"/>
      <c r="G42" s="17"/>
      <c r="H42" s="13">
        <f t="shared" si="14"/>
        <v>0</v>
      </c>
      <c r="I42" s="14">
        <f t="shared" si="15"/>
        <v>0</v>
      </c>
      <c r="J42" s="15"/>
      <c r="K42" s="16">
        <f t="shared" si="16"/>
        <v>0</v>
      </c>
      <c r="L42" s="8"/>
    </row>
    <row r="43" spans="1:12" ht="34.5" customHeight="1">
      <c r="A43" s="7" t="s">
        <v>14</v>
      </c>
      <c r="B43" s="7" t="s">
        <v>71</v>
      </c>
      <c r="C43" s="11" t="s">
        <v>76</v>
      </c>
      <c r="D43" s="9" t="s">
        <v>22</v>
      </c>
      <c r="E43" s="10">
        <v>1</v>
      </c>
      <c r="F43" s="7"/>
      <c r="G43" s="17"/>
      <c r="H43" s="13">
        <f t="shared" si="14"/>
        <v>0</v>
      </c>
      <c r="I43" s="14">
        <f t="shared" si="15"/>
        <v>0</v>
      </c>
      <c r="J43" s="15"/>
      <c r="K43" s="16">
        <f t="shared" si="16"/>
        <v>0</v>
      </c>
      <c r="L43" s="8"/>
    </row>
    <row r="44" spans="1:12" ht="33" customHeight="1">
      <c r="A44" s="7" t="s">
        <v>15</v>
      </c>
      <c r="B44" s="7" t="s">
        <v>72</v>
      </c>
      <c r="C44" s="11" t="s">
        <v>77</v>
      </c>
      <c r="D44" s="9" t="s">
        <v>26</v>
      </c>
      <c r="E44" s="10">
        <v>1</v>
      </c>
      <c r="F44" s="7"/>
      <c r="G44" s="17"/>
      <c r="H44" s="13">
        <f t="shared" si="14"/>
        <v>0</v>
      </c>
      <c r="I44" s="14">
        <f t="shared" si="15"/>
        <v>0</v>
      </c>
      <c r="J44" s="15"/>
      <c r="K44" s="16">
        <f t="shared" si="16"/>
        <v>0</v>
      </c>
      <c r="L44" s="8"/>
    </row>
    <row r="45" spans="1:12" ht="33" customHeight="1" thickBot="1">
      <c r="A45" s="7" t="s">
        <v>16</v>
      </c>
      <c r="B45" s="12" t="s">
        <v>73</v>
      </c>
      <c r="C45" s="11" t="s">
        <v>78</v>
      </c>
      <c r="D45" s="9" t="s">
        <v>22</v>
      </c>
      <c r="E45" s="10">
        <v>1</v>
      </c>
      <c r="F45" s="7"/>
      <c r="G45" s="17"/>
      <c r="H45" s="13">
        <f t="shared" si="14"/>
        <v>0</v>
      </c>
      <c r="I45" s="14">
        <f t="shared" si="15"/>
        <v>0</v>
      </c>
      <c r="J45" s="15"/>
      <c r="K45" s="16">
        <f t="shared" si="16"/>
        <v>0</v>
      </c>
      <c r="L45" s="8"/>
    </row>
    <row r="46" spans="1:12" ht="26.1" customHeight="1" thickBot="1">
      <c r="G46" s="29" t="s">
        <v>23</v>
      </c>
      <c r="H46" s="30">
        <f>SUM(H41,H42,H43,H44,H45)</f>
        <v>0</v>
      </c>
      <c r="I46" s="31"/>
      <c r="J46" s="31"/>
      <c r="K46" s="32">
        <f>SUM(K41,K42,K43,K44,K45)</f>
        <v>0</v>
      </c>
    </row>
    <row r="48" spans="1:12" ht="24.95" customHeight="1">
      <c r="A48" s="38" t="s">
        <v>58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</row>
    <row r="49" spans="1:12" s="25" customFormat="1" ht="25.5">
      <c r="A49" s="6" t="s">
        <v>0</v>
      </c>
      <c r="B49" s="1" t="s">
        <v>1</v>
      </c>
      <c r="C49" s="24" t="s">
        <v>2</v>
      </c>
      <c r="D49" s="6" t="s">
        <v>3</v>
      </c>
      <c r="E49" s="20" t="s">
        <v>4</v>
      </c>
      <c r="F49" s="20" t="s">
        <v>5</v>
      </c>
      <c r="G49" s="21" t="s">
        <v>6</v>
      </c>
      <c r="H49" s="21" t="s">
        <v>7</v>
      </c>
      <c r="I49" s="22" t="s">
        <v>36</v>
      </c>
      <c r="J49" s="22" t="s">
        <v>8</v>
      </c>
      <c r="K49" s="22" t="s">
        <v>9</v>
      </c>
      <c r="L49" s="23" t="s">
        <v>10</v>
      </c>
    </row>
    <row r="50" spans="1:12" ht="40.5" customHeight="1" thickBot="1">
      <c r="A50" s="7" t="s">
        <v>11</v>
      </c>
      <c r="B50" s="7" t="s">
        <v>33</v>
      </c>
      <c r="C50" s="18" t="s">
        <v>32</v>
      </c>
      <c r="D50" s="7" t="s">
        <v>12</v>
      </c>
      <c r="E50" s="7">
        <v>200</v>
      </c>
      <c r="F50" s="7"/>
      <c r="G50" s="17"/>
      <c r="H50" s="13">
        <f>E50*G50</f>
        <v>0</v>
      </c>
      <c r="I50" s="14">
        <f t="shared" ref="I50" si="17">G50*J50+G50</f>
        <v>0</v>
      </c>
      <c r="J50" s="15"/>
      <c r="K50" s="16">
        <f t="shared" ref="K50" si="18">SUM(H50+H50*J50)</f>
        <v>0</v>
      </c>
      <c r="L50" s="8"/>
    </row>
    <row r="51" spans="1:12" ht="26.1" customHeight="1" thickBot="1">
      <c r="G51" s="29" t="s">
        <v>23</v>
      </c>
      <c r="H51" s="30">
        <f t="shared" ref="H51" si="19">SUM(H50)</f>
        <v>0</v>
      </c>
      <c r="I51" s="31"/>
      <c r="J51" s="31"/>
      <c r="K51" s="32">
        <f>SUM(K50)</f>
        <v>0</v>
      </c>
      <c r="L51" s="19"/>
    </row>
    <row r="54" spans="1:12" ht="19.5" customHeight="1">
      <c r="A54" s="38" t="s">
        <v>62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</row>
    <row r="55" spans="1:12" ht="31.5" customHeight="1">
      <c r="A55" s="6" t="s">
        <v>0</v>
      </c>
      <c r="B55" s="1" t="s">
        <v>1</v>
      </c>
      <c r="C55" s="24" t="s">
        <v>2</v>
      </c>
      <c r="D55" s="6" t="s">
        <v>3</v>
      </c>
      <c r="E55" s="20" t="s">
        <v>4</v>
      </c>
      <c r="F55" s="20" t="s">
        <v>5</v>
      </c>
      <c r="G55" s="21" t="s">
        <v>6</v>
      </c>
      <c r="H55" s="21" t="s">
        <v>7</v>
      </c>
      <c r="I55" s="22" t="s">
        <v>36</v>
      </c>
      <c r="J55" s="22" t="s">
        <v>8</v>
      </c>
      <c r="K55" s="22" t="s">
        <v>9</v>
      </c>
      <c r="L55" s="23" t="s">
        <v>10</v>
      </c>
    </row>
    <row r="56" spans="1:12" ht="46.5" customHeight="1" thickBot="1">
      <c r="A56" s="7" t="s">
        <v>11</v>
      </c>
      <c r="B56" s="7" t="s">
        <v>64</v>
      </c>
      <c r="C56" s="18" t="s">
        <v>63</v>
      </c>
      <c r="D56" s="7" t="s">
        <v>26</v>
      </c>
      <c r="E56" s="7">
        <v>4</v>
      </c>
      <c r="F56" s="7"/>
      <c r="G56" s="17"/>
      <c r="H56" s="13">
        <f>E56*G56</f>
        <v>0</v>
      </c>
      <c r="I56" s="14">
        <f t="shared" ref="I56" si="20">G56*J56+G56</f>
        <v>0</v>
      </c>
      <c r="J56" s="15"/>
      <c r="K56" s="16">
        <f t="shared" ref="K56" si="21">SUM(H56+H56*J56)</f>
        <v>0</v>
      </c>
      <c r="L56" s="8"/>
    </row>
    <row r="57" spans="1:12" ht="27" customHeight="1" thickBot="1">
      <c r="G57" s="29" t="s">
        <v>23</v>
      </c>
      <c r="H57" s="30">
        <f t="shared" ref="H57" si="22">SUM(H56)</f>
        <v>0</v>
      </c>
      <c r="I57" s="31"/>
      <c r="J57" s="31"/>
      <c r="K57" s="32">
        <f>SUM(K56)</f>
        <v>0</v>
      </c>
      <c r="L57" s="19"/>
    </row>
    <row r="62" spans="1:12" ht="24" customHeight="1">
      <c r="A62" s="38" t="s">
        <v>65</v>
      </c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</row>
    <row r="63" spans="1:12" ht="33.75" customHeight="1">
      <c r="A63" s="6" t="s">
        <v>0</v>
      </c>
      <c r="B63" s="1" t="s">
        <v>1</v>
      </c>
      <c r="C63" s="24" t="s">
        <v>2</v>
      </c>
      <c r="D63" s="6" t="s">
        <v>3</v>
      </c>
      <c r="E63" s="20" t="s">
        <v>4</v>
      </c>
      <c r="F63" s="20" t="s">
        <v>5</v>
      </c>
      <c r="G63" s="21" t="s">
        <v>6</v>
      </c>
      <c r="H63" s="21" t="s">
        <v>7</v>
      </c>
      <c r="I63" s="22" t="s">
        <v>36</v>
      </c>
      <c r="J63" s="22" t="s">
        <v>8</v>
      </c>
      <c r="K63" s="22" t="s">
        <v>9</v>
      </c>
      <c r="L63" s="23" t="s">
        <v>10</v>
      </c>
    </row>
    <row r="64" spans="1:12" ht="51" customHeight="1" thickBot="1">
      <c r="A64" s="7" t="s">
        <v>11</v>
      </c>
      <c r="B64" s="7" t="s">
        <v>66</v>
      </c>
      <c r="C64" s="18" t="s">
        <v>85</v>
      </c>
      <c r="D64" s="7" t="s">
        <v>12</v>
      </c>
      <c r="E64" s="7">
        <v>300</v>
      </c>
      <c r="F64" s="7"/>
      <c r="G64" s="17"/>
      <c r="H64" s="13">
        <f>E64*G64</f>
        <v>0</v>
      </c>
      <c r="I64" s="14">
        <f t="shared" ref="I64" si="23">G64*J64+G64</f>
        <v>0</v>
      </c>
      <c r="J64" s="15"/>
      <c r="K64" s="16">
        <f t="shared" ref="K64" si="24">SUM(H64+H64*J64)</f>
        <v>0</v>
      </c>
      <c r="L64" s="8"/>
    </row>
    <row r="65" spans="1:12" ht="27" customHeight="1" thickBot="1">
      <c r="G65" s="29" t="s">
        <v>23</v>
      </c>
      <c r="H65" s="30">
        <f t="shared" ref="H65" si="25">SUM(H64)</f>
        <v>0</v>
      </c>
      <c r="I65" s="31"/>
      <c r="J65" s="31"/>
      <c r="K65" s="32">
        <f>SUM(K64)</f>
        <v>0</v>
      </c>
      <c r="L65" s="19"/>
    </row>
    <row r="68" spans="1:12" ht="21.75" customHeight="1">
      <c r="A68" s="38" t="s">
        <v>67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</row>
    <row r="69" spans="1:12" ht="39" customHeight="1">
      <c r="A69" s="6" t="s">
        <v>0</v>
      </c>
      <c r="B69" s="1" t="s">
        <v>1</v>
      </c>
      <c r="C69" s="24" t="s">
        <v>2</v>
      </c>
      <c r="D69" s="6" t="s">
        <v>3</v>
      </c>
      <c r="E69" s="20" t="s">
        <v>4</v>
      </c>
      <c r="F69" s="20" t="s">
        <v>5</v>
      </c>
      <c r="G69" s="21" t="s">
        <v>6</v>
      </c>
      <c r="H69" s="21" t="s">
        <v>7</v>
      </c>
      <c r="I69" s="22" t="s">
        <v>36</v>
      </c>
      <c r="J69" s="22" t="s">
        <v>8</v>
      </c>
      <c r="K69" s="22" t="s">
        <v>9</v>
      </c>
      <c r="L69" s="23" t="s">
        <v>10</v>
      </c>
    </row>
    <row r="70" spans="1:12" ht="39" customHeight="1" thickBot="1">
      <c r="A70" s="7" t="s">
        <v>11</v>
      </c>
      <c r="B70" s="7"/>
      <c r="C70" s="18" t="s">
        <v>80</v>
      </c>
      <c r="D70" s="7" t="s">
        <v>68</v>
      </c>
      <c r="E70" s="7">
        <v>1200</v>
      </c>
      <c r="F70" s="7"/>
      <c r="G70" s="17"/>
      <c r="H70" s="13">
        <f>E70*G70</f>
        <v>0</v>
      </c>
      <c r="I70" s="14">
        <f t="shared" ref="I70" si="26">G70*J70+G70</f>
        <v>0</v>
      </c>
      <c r="J70" s="15"/>
      <c r="K70" s="16">
        <f t="shared" ref="K70" si="27">SUM(H70+H70*J70)</f>
        <v>0</v>
      </c>
      <c r="L70" s="8"/>
    </row>
    <row r="71" spans="1:12" ht="18" customHeight="1" thickBot="1">
      <c r="G71" s="29" t="s">
        <v>23</v>
      </c>
      <c r="H71" s="30">
        <f t="shared" ref="H71" si="28">SUM(H70)</f>
        <v>0</v>
      </c>
      <c r="I71" s="31"/>
      <c r="J71" s="31"/>
      <c r="K71" s="32">
        <f>SUM(K70)</f>
        <v>0</v>
      </c>
      <c r="L71" s="19"/>
    </row>
    <row r="75" spans="1:12" ht="24" customHeight="1">
      <c r="A75" s="38" t="s">
        <v>79</v>
      </c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</row>
    <row r="76" spans="1:12" ht="37.5" customHeight="1">
      <c r="A76" s="6" t="s">
        <v>0</v>
      </c>
      <c r="B76" s="1" t="s">
        <v>1</v>
      </c>
      <c r="C76" s="6" t="s">
        <v>2</v>
      </c>
      <c r="D76" s="6" t="s">
        <v>3</v>
      </c>
      <c r="E76" s="20" t="s">
        <v>4</v>
      </c>
      <c r="F76" s="20" t="s">
        <v>5</v>
      </c>
      <c r="G76" s="21" t="s">
        <v>6</v>
      </c>
      <c r="H76" s="21" t="s">
        <v>7</v>
      </c>
      <c r="I76" s="22" t="s">
        <v>36</v>
      </c>
      <c r="J76" s="22" t="s">
        <v>8</v>
      </c>
      <c r="K76" s="22" t="s">
        <v>9</v>
      </c>
      <c r="L76" s="23" t="s">
        <v>10</v>
      </c>
    </row>
    <row r="77" spans="1:12" ht="180" customHeight="1">
      <c r="A77" s="7" t="s">
        <v>11</v>
      </c>
      <c r="B77" s="7"/>
      <c r="C77" s="36" t="s">
        <v>86</v>
      </c>
      <c r="D77" s="9" t="s">
        <v>12</v>
      </c>
      <c r="E77" s="10">
        <v>40</v>
      </c>
      <c r="F77" s="7"/>
      <c r="G77" s="17"/>
      <c r="H77" s="13">
        <f>(E77*G77)</f>
        <v>0</v>
      </c>
      <c r="I77" s="14">
        <f>(G77*J77+G77)</f>
        <v>0</v>
      </c>
      <c r="J77" s="15"/>
      <c r="K77" s="33">
        <f>SUM(H77+H77*J77)</f>
        <v>0</v>
      </c>
      <c r="L77" s="8"/>
    </row>
    <row r="78" spans="1:12" ht="192.75" customHeight="1">
      <c r="A78" s="7" t="s">
        <v>13</v>
      </c>
      <c r="B78" s="7"/>
      <c r="C78" s="36" t="s">
        <v>87</v>
      </c>
      <c r="D78" s="9" t="s">
        <v>12</v>
      </c>
      <c r="E78" s="10">
        <v>40</v>
      </c>
      <c r="F78" s="7"/>
      <c r="G78" s="17"/>
      <c r="H78" s="13">
        <f t="shared" ref="H78:H81" si="29">(E78*G78)</f>
        <v>0</v>
      </c>
      <c r="I78" s="14">
        <f>(G78*J78+G78)</f>
        <v>0</v>
      </c>
      <c r="J78" s="15"/>
      <c r="K78" s="16">
        <f>SUM(H78+H78*J78)</f>
        <v>0</v>
      </c>
      <c r="L78" s="8"/>
    </row>
    <row r="79" spans="1:12" ht="195.75" customHeight="1">
      <c r="A79" s="7" t="s">
        <v>14</v>
      </c>
      <c r="B79" s="7"/>
      <c r="C79" s="36" t="s">
        <v>88</v>
      </c>
      <c r="D79" s="9" t="s">
        <v>12</v>
      </c>
      <c r="E79" s="10">
        <v>40</v>
      </c>
      <c r="F79" s="7"/>
      <c r="G79" s="17"/>
      <c r="H79" s="13">
        <f t="shared" si="29"/>
        <v>0</v>
      </c>
      <c r="I79" s="14">
        <f>(G79*J79+G79)</f>
        <v>0</v>
      </c>
      <c r="J79" s="15"/>
      <c r="K79" s="16">
        <f t="shared" ref="K79:K81" si="30">SUM(H79+H79*J79)</f>
        <v>0</v>
      </c>
      <c r="L79" s="8"/>
    </row>
    <row r="80" spans="1:12" ht="156.75" customHeight="1">
      <c r="A80" s="7" t="s">
        <v>15</v>
      </c>
      <c r="B80" s="12"/>
      <c r="C80" s="11" t="s">
        <v>89</v>
      </c>
      <c r="D80" s="9" t="s">
        <v>12</v>
      </c>
      <c r="E80" s="10">
        <v>40</v>
      </c>
      <c r="F80" s="7"/>
      <c r="G80" s="17"/>
      <c r="H80" s="13">
        <f t="shared" si="29"/>
        <v>0</v>
      </c>
      <c r="I80" s="14">
        <f t="shared" ref="I80:I81" si="31">(G80*J80+G80)</f>
        <v>0</v>
      </c>
      <c r="J80" s="15"/>
      <c r="K80" s="16">
        <f t="shared" si="30"/>
        <v>0</v>
      </c>
      <c r="L80" s="8"/>
    </row>
    <row r="81" spans="1:12" ht="154.5" customHeight="1" thickBot="1">
      <c r="A81" s="7" t="s">
        <v>16</v>
      </c>
      <c r="B81" s="7"/>
      <c r="C81" s="11" t="s">
        <v>90</v>
      </c>
      <c r="D81" s="9" t="s">
        <v>12</v>
      </c>
      <c r="E81" s="10">
        <v>40</v>
      </c>
      <c r="F81" s="7"/>
      <c r="G81" s="17"/>
      <c r="H81" s="13">
        <f t="shared" si="29"/>
        <v>0</v>
      </c>
      <c r="I81" s="14">
        <f t="shared" si="31"/>
        <v>0</v>
      </c>
      <c r="J81" s="15"/>
      <c r="K81" s="16">
        <f t="shared" si="30"/>
        <v>0</v>
      </c>
      <c r="L81" s="8"/>
    </row>
    <row r="82" spans="1:12" ht="18.75" customHeight="1" thickBot="1">
      <c r="G82" s="29" t="s">
        <v>23</v>
      </c>
      <c r="H82" s="30">
        <f>SUM(H77:H81)</f>
        <v>0</v>
      </c>
      <c r="I82" s="31"/>
      <c r="J82" s="31"/>
      <c r="K82" s="32">
        <f>SUM(K77:K81)</f>
        <v>0</v>
      </c>
    </row>
    <row r="86" spans="1:12" ht="22.5" customHeight="1">
      <c r="A86" s="38" t="s">
        <v>91</v>
      </c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</row>
    <row r="87" spans="1:12" ht="33.75" customHeight="1">
      <c r="A87" s="6" t="s">
        <v>0</v>
      </c>
      <c r="B87" s="1" t="s">
        <v>1</v>
      </c>
      <c r="C87" s="24" t="s">
        <v>2</v>
      </c>
      <c r="D87" s="6" t="s">
        <v>3</v>
      </c>
      <c r="E87" s="20" t="s">
        <v>4</v>
      </c>
      <c r="F87" s="20" t="s">
        <v>5</v>
      </c>
      <c r="G87" s="21" t="s">
        <v>6</v>
      </c>
      <c r="H87" s="21" t="s">
        <v>7</v>
      </c>
      <c r="I87" s="22" t="s">
        <v>36</v>
      </c>
      <c r="J87" s="22" t="s">
        <v>8</v>
      </c>
      <c r="K87" s="22" t="s">
        <v>9</v>
      </c>
      <c r="L87" s="23" t="s">
        <v>10</v>
      </c>
    </row>
    <row r="88" spans="1:12" ht="39.75" customHeight="1" thickBot="1">
      <c r="A88" s="7" t="s">
        <v>11</v>
      </c>
      <c r="B88" s="7"/>
      <c r="C88" s="18" t="s">
        <v>92</v>
      </c>
      <c r="D88" s="7" t="s">
        <v>68</v>
      </c>
      <c r="E88" s="7">
        <v>200</v>
      </c>
      <c r="F88" s="7"/>
      <c r="G88" s="17"/>
      <c r="H88" s="13">
        <f>E88*G88</f>
        <v>0</v>
      </c>
      <c r="I88" s="14">
        <f t="shared" ref="I88" si="32">G88*J88+G88</f>
        <v>0</v>
      </c>
      <c r="J88" s="15"/>
      <c r="K88" s="16">
        <f t="shared" ref="K88" si="33">SUM(H88+H88*J88)</f>
        <v>0</v>
      </c>
      <c r="L88" s="8"/>
    </row>
    <row r="89" spans="1:12" ht="22.5" customHeight="1" thickBot="1">
      <c r="G89" s="29" t="s">
        <v>23</v>
      </c>
      <c r="H89" s="30">
        <f t="shared" ref="H89" si="34">SUM(H88)</f>
        <v>0</v>
      </c>
      <c r="I89" s="31"/>
      <c r="J89" s="31"/>
      <c r="K89" s="32">
        <f>SUM(K88)</f>
        <v>0</v>
      </c>
      <c r="L89" s="19"/>
    </row>
    <row r="93" spans="1:12">
      <c r="A93" s="38" t="s">
        <v>93</v>
      </c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</row>
    <row r="94" spans="1:12" ht="25.5">
      <c r="A94" s="6" t="s">
        <v>0</v>
      </c>
      <c r="B94" s="1" t="s">
        <v>1</v>
      </c>
      <c r="C94" s="24" t="s">
        <v>2</v>
      </c>
      <c r="D94" s="6" t="s">
        <v>3</v>
      </c>
      <c r="E94" s="20" t="s">
        <v>4</v>
      </c>
      <c r="F94" s="20" t="s">
        <v>5</v>
      </c>
      <c r="G94" s="21" t="s">
        <v>6</v>
      </c>
      <c r="H94" s="21" t="s">
        <v>7</v>
      </c>
      <c r="I94" s="22" t="s">
        <v>36</v>
      </c>
      <c r="J94" s="22" t="s">
        <v>8</v>
      </c>
      <c r="K94" s="22" t="s">
        <v>9</v>
      </c>
      <c r="L94" s="23" t="s">
        <v>10</v>
      </c>
    </row>
    <row r="95" spans="1:12" ht="24.75" customHeight="1" thickBot="1">
      <c r="A95" s="7" t="s">
        <v>11</v>
      </c>
      <c r="B95" s="7"/>
      <c r="C95" s="18" t="s">
        <v>96</v>
      </c>
      <c r="D95" s="7" t="s">
        <v>68</v>
      </c>
      <c r="E95" s="7">
        <v>800</v>
      </c>
      <c r="F95" s="7"/>
      <c r="G95" s="17"/>
      <c r="H95" s="13">
        <f>E95*G95</f>
        <v>0</v>
      </c>
      <c r="I95" s="14">
        <f t="shared" ref="I95" si="35">G95*J95+G95</f>
        <v>0</v>
      </c>
      <c r="J95" s="15"/>
      <c r="K95" s="16">
        <f t="shared" ref="K95" si="36">SUM(H95+H95*J95)</f>
        <v>0</v>
      </c>
      <c r="L95" s="8"/>
    </row>
    <row r="96" spans="1:12" ht="15.75" thickBot="1">
      <c r="G96" s="29" t="s">
        <v>23</v>
      </c>
      <c r="H96" s="30">
        <f t="shared" ref="H96" si="37">SUM(H95)</f>
        <v>0</v>
      </c>
      <c r="I96" s="31"/>
      <c r="J96" s="31"/>
      <c r="K96" s="32">
        <f>SUM(K95)</f>
        <v>0</v>
      </c>
      <c r="L96" s="19"/>
    </row>
    <row r="99" spans="1:12">
      <c r="A99" s="38" t="s">
        <v>94</v>
      </c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</row>
    <row r="100" spans="1:12" ht="25.5">
      <c r="A100" s="6" t="s">
        <v>0</v>
      </c>
      <c r="B100" s="1" t="s">
        <v>1</v>
      </c>
      <c r="C100" s="24" t="s">
        <v>2</v>
      </c>
      <c r="D100" s="6" t="s">
        <v>3</v>
      </c>
      <c r="E100" s="20" t="s">
        <v>4</v>
      </c>
      <c r="F100" s="20" t="s">
        <v>5</v>
      </c>
      <c r="G100" s="21" t="s">
        <v>6</v>
      </c>
      <c r="H100" s="21" t="s">
        <v>7</v>
      </c>
      <c r="I100" s="22" t="s">
        <v>36</v>
      </c>
      <c r="J100" s="22" t="s">
        <v>8</v>
      </c>
      <c r="K100" s="22" t="s">
        <v>9</v>
      </c>
      <c r="L100" s="23" t="s">
        <v>10</v>
      </c>
    </row>
    <row r="101" spans="1:12" ht="51.75" thickBot="1">
      <c r="A101" s="7" t="s">
        <v>11</v>
      </c>
      <c r="B101" s="7"/>
      <c r="C101" s="18" t="s">
        <v>95</v>
      </c>
      <c r="D101" s="7" t="s">
        <v>68</v>
      </c>
      <c r="E101" s="7">
        <v>80</v>
      </c>
      <c r="F101" s="7"/>
      <c r="G101" s="17"/>
      <c r="H101" s="13">
        <f>E101*G101</f>
        <v>0</v>
      </c>
      <c r="I101" s="14">
        <f t="shared" ref="I101" si="38">G101*J101+G101</f>
        <v>0</v>
      </c>
      <c r="J101" s="15"/>
      <c r="K101" s="16">
        <f t="shared" ref="K101" si="39">SUM(H101+H101*J101)</f>
        <v>0</v>
      </c>
      <c r="L101" s="8"/>
    </row>
    <row r="102" spans="1:12" ht="15.75" thickBot="1">
      <c r="G102" s="29" t="s">
        <v>23</v>
      </c>
      <c r="H102" s="30">
        <f t="shared" ref="H102" si="40">SUM(H101)</f>
        <v>0</v>
      </c>
      <c r="I102" s="31"/>
      <c r="J102" s="31"/>
      <c r="K102" s="32">
        <f>SUM(K101)</f>
        <v>0</v>
      </c>
      <c r="L102" s="19"/>
    </row>
    <row r="103" spans="1:12">
      <c r="A103" s="38" t="s">
        <v>97</v>
      </c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</row>
    <row r="104" spans="1:12" ht="25.5">
      <c r="A104" s="6" t="s">
        <v>0</v>
      </c>
      <c r="B104" s="1" t="s">
        <v>1</v>
      </c>
      <c r="C104" s="24" t="s">
        <v>2</v>
      </c>
      <c r="D104" s="6" t="s">
        <v>3</v>
      </c>
      <c r="E104" s="20" t="s">
        <v>4</v>
      </c>
      <c r="F104" s="20" t="s">
        <v>5</v>
      </c>
      <c r="G104" s="21" t="s">
        <v>6</v>
      </c>
      <c r="H104" s="21" t="s">
        <v>7</v>
      </c>
      <c r="I104" s="22" t="s">
        <v>36</v>
      </c>
      <c r="J104" s="22" t="s">
        <v>8</v>
      </c>
      <c r="K104" s="22" t="s">
        <v>9</v>
      </c>
      <c r="L104" s="23" t="s">
        <v>10</v>
      </c>
    </row>
    <row r="105" spans="1:12" ht="51.75" thickBot="1">
      <c r="A105" s="7" t="s">
        <v>11</v>
      </c>
      <c r="B105" s="7"/>
      <c r="C105" s="18" t="s">
        <v>98</v>
      </c>
      <c r="D105" s="7" t="s">
        <v>68</v>
      </c>
      <c r="E105" s="7">
        <v>20</v>
      </c>
      <c r="F105" s="7"/>
      <c r="G105" s="17"/>
      <c r="H105" s="13">
        <f>E105*G105</f>
        <v>0</v>
      </c>
      <c r="I105" s="14">
        <f t="shared" ref="I105" si="41">G105*J105+G105</f>
        <v>0</v>
      </c>
      <c r="J105" s="15"/>
      <c r="K105" s="16">
        <f t="shared" ref="K105" si="42">SUM(H105+H105*J105)</f>
        <v>0</v>
      </c>
      <c r="L105" s="8"/>
    </row>
    <row r="106" spans="1:12" ht="15.75" thickBot="1">
      <c r="G106" s="29" t="s">
        <v>23</v>
      </c>
      <c r="H106" s="30">
        <f t="shared" ref="H106" si="43">SUM(H105)</f>
        <v>0</v>
      </c>
      <c r="I106" s="31"/>
      <c r="J106" s="31"/>
      <c r="K106" s="32">
        <f>SUM(K105)</f>
        <v>0</v>
      </c>
      <c r="L106" s="19"/>
    </row>
    <row r="110" spans="1:12">
      <c r="A110" s="38" t="s">
        <v>99</v>
      </c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</row>
    <row r="111" spans="1:12" ht="25.5">
      <c r="A111" s="6" t="s">
        <v>0</v>
      </c>
      <c r="B111" s="1" t="s">
        <v>1</v>
      </c>
      <c r="C111" s="24" t="s">
        <v>2</v>
      </c>
      <c r="D111" s="6" t="s">
        <v>3</v>
      </c>
      <c r="E111" s="20" t="s">
        <v>4</v>
      </c>
      <c r="F111" s="20" t="s">
        <v>5</v>
      </c>
      <c r="G111" s="21" t="s">
        <v>6</v>
      </c>
      <c r="H111" s="21" t="s">
        <v>7</v>
      </c>
      <c r="I111" s="22" t="s">
        <v>36</v>
      </c>
      <c r="J111" s="22" t="s">
        <v>8</v>
      </c>
      <c r="K111" s="22" t="s">
        <v>9</v>
      </c>
      <c r="L111" s="23" t="s">
        <v>10</v>
      </c>
    </row>
    <row r="112" spans="1:12" ht="39" thickBot="1">
      <c r="A112" s="7" t="s">
        <v>11</v>
      </c>
      <c r="B112" s="7"/>
      <c r="C112" s="18" t="s">
        <v>100</v>
      </c>
      <c r="D112" s="7" t="s">
        <v>68</v>
      </c>
      <c r="E112" s="7">
        <v>40</v>
      </c>
      <c r="F112" s="7"/>
      <c r="G112" s="17"/>
      <c r="H112" s="13">
        <f>E112*G112</f>
        <v>0</v>
      </c>
      <c r="I112" s="14">
        <f t="shared" ref="I112" si="44">G112*J112+G112</f>
        <v>0</v>
      </c>
      <c r="J112" s="15"/>
      <c r="K112" s="16">
        <f t="shared" ref="K112" si="45">SUM(H112+H112*J112)</f>
        <v>0</v>
      </c>
      <c r="L112" s="8"/>
    </row>
    <row r="113" spans="1:12" ht="15.75" thickBot="1">
      <c r="G113" s="29" t="s">
        <v>23</v>
      </c>
      <c r="H113" s="30">
        <f t="shared" ref="H113" si="46">SUM(H112)</f>
        <v>0</v>
      </c>
      <c r="I113" s="31"/>
      <c r="J113" s="31"/>
      <c r="K113" s="32">
        <f>SUM(K112)</f>
        <v>0</v>
      </c>
      <c r="L113" s="19"/>
    </row>
    <row r="116" spans="1:12">
      <c r="A116" s="40" t="s">
        <v>101</v>
      </c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</row>
  </sheetData>
  <mergeCells count="17">
    <mergeCell ref="A68:L68"/>
    <mergeCell ref="A75:L75"/>
    <mergeCell ref="A48:L48"/>
    <mergeCell ref="A110:L110"/>
    <mergeCell ref="A116:L116"/>
    <mergeCell ref="A2:L2"/>
    <mergeCell ref="A16:L16"/>
    <mergeCell ref="A21:L21"/>
    <mergeCell ref="A26:L26"/>
    <mergeCell ref="A31:L31"/>
    <mergeCell ref="A103:L103"/>
    <mergeCell ref="A93:L93"/>
    <mergeCell ref="A99:L99"/>
    <mergeCell ref="A86:L86"/>
    <mergeCell ref="A39:L39"/>
    <mergeCell ref="A54:L54"/>
    <mergeCell ref="A62:L6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&amp;LSprawa nr 115/2023&amp;CFORMULARZ CENOWY&amp;RZałacznik nr 6 do SWZ</oddHeader>
  </headerFooter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2023-09-27T06:47:30Z</cp:lastPrinted>
  <dcterms:created xsi:type="dcterms:W3CDTF">2022-06-10T06:03:33Z</dcterms:created>
  <dcterms:modified xsi:type="dcterms:W3CDTF">2023-10-11T08:44:54Z</dcterms:modified>
</cp:coreProperties>
</file>