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F84B133-2591-4ED0-A3ED-EFCC4ECF1A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 -3" sheetId="2" r:id="rId1"/>
  </sheets>
  <definedNames>
    <definedName name="_2Excel_BuiltIn_Print_Area_3_1" localSheetId="0">#REF!</definedName>
    <definedName name="_2Excel_BuiltIn_Print_Area_3_1">#REF!</definedName>
    <definedName name="_FilterDatabase" localSheetId="0" hidden="1">'Zadanie 1 -3'!$D$1:$D$18</definedName>
    <definedName name="Dla">#REF!</definedName>
    <definedName name="Excel_BuiltIn_Print_Area_1_1" localSheetId="0">#REF!</definedName>
    <definedName name="Excel_BuiltIn_Print_Area_1_1">#REF!</definedName>
    <definedName name="Excel_BuiltIn_Print_Area_2_1" localSheetId="0">#REF!</definedName>
    <definedName name="Excel_BuiltIn_Print_Area_2_1">#REF!</definedName>
    <definedName name="Excel_BuiltIn_Print_Area_3" localSheetId="0">#REF!</definedName>
    <definedName name="Excel_BuiltIn_Print_Area_3">#REF!</definedName>
    <definedName name="Excel_BuiltIn_Print_Area_3_1" localSheetId="0">#REF!</definedName>
    <definedName name="Excel_BuiltIn_Print_Area_3_1">#REF!</definedName>
    <definedName name="Excel_BuiltIn_Print_Area_4" localSheetId="0">#REF!</definedName>
    <definedName name="Excel_BuiltIn_Print_Area_4">#REF!</definedName>
    <definedName name="Excel_BuiltIn_Print_Area_5" localSheetId="0">#REF!</definedName>
    <definedName name="Excel_BuiltIn_Print_Area_5">#REF!</definedName>
    <definedName name="Excel_BuiltIn_Print_Area_6" localSheetId="0">#REF!</definedName>
    <definedName name="Excel_BuiltIn_Print_Area_6">#REF!</definedName>
    <definedName name="Excel_BuiltIn_Print_Area_7" localSheetId="0">#REF!</definedName>
    <definedName name="Excel_BuiltIn_Print_Area_7">#REF!</definedName>
    <definedName name="Excel_BuiltIn_Print_Area_8" localSheetId="0">#REF!</definedName>
    <definedName name="Excel_BuiltIn_Print_Area_8">#REF!</definedName>
    <definedName name="excel2" localSheetId="0">#REF!</definedName>
    <definedName name="excel2">#REF!</definedName>
    <definedName name="hemost" localSheetId="0">#REF!</definedName>
    <definedName name="hemost">#REF!</definedName>
    <definedName name="Hemostatyki" localSheetId="0">#REF!</definedName>
    <definedName name="Hemostatyki">#REF!</definedName>
    <definedName name="lekawa" localSheetId="0">#REF!</definedName>
    <definedName name="lekawa">#REF!</definedName>
    <definedName name="leki" localSheetId="0">#REF!</definedName>
    <definedName name="leki">#REF!</definedName>
    <definedName name="Lolpo" localSheetId="0">#REF!</definedName>
    <definedName name="Lolpo">#REF!</definedName>
    <definedName name="opatrunki2" localSheetId="0">#REF!</definedName>
    <definedName name="opatrunki2">#REF!</definedName>
    <definedName name="Print_Area" localSheetId="0">'Zadanie 1 -3'!$A:$L</definedName>
    <definedName name="program" localSheetId="0">#REF!</definedName>
    <definedName name="progra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H24" i="2"/>
  <c r="J24" i="2" s="1"/>
  <c r="I24" i="2"/>
  <c r="H25" i="2"/>
  <c r="J25" i="2" s="1"/>
  <c r="I25" i="2"/>
  <c r="H26" i="2"/>
  <c r="J26" i="2" s="1"/>
  <c r="I26" i="2"/>
  <c r="H27" i="2"/>
  <c r="J27" i="2" s="1"/>
  <c r="I27" i="2"/>
  <c r="I10" i="2" l="1"/>
  <c r="I28" i="2"/>
  <c r="J28" i="2"/>
  <c r="H17" i="2"/>
  <c r="J17" i="2" s="1"/>
  <c r="I17" i="2"/>
  <c r="I16" i="2"/>
  <c r="H16" i="2"/>
  <c r="J16" i="2" s="1"/>
  <c r="I18" i="2"/>
  <c r="H18" i="2"/>
  <c r="J18" i="2" s="1"/>
  <c r="I15" i="2"/>
  <c r="H15" i="2"/>
  <c r="J15" i="2" s="1"/>
  <c r="H9" i="2"/>
  <c r="J9" i="2" s="1"/>
  <c r="H8" i="2"/>
  <c r="J8" i="2" s="1"/>
  <c r="H7" i="2"/>
  <c r="J7" i="2" s="1"/>
  <c r="H6" i="2"/>
  <c r="J6" i="2" s="1"/>
  <c r="H5" i="2"/>
  <c r="J5" i="2" s="1"/>
  <c r="J10" i="2" l="1"/>
  <c r="I19" i="2"/>
  <c r="J19" i="2"/>
</calcChain>
</file>

<file path=xl/sharedStrings.xml><?xml version="1.0" encoding="utf-8"?>
<sst xmlns="http://schemas.openxmlformats.org/spreadsheetml/2006/main" count="59" uniqueCount="35">
  <si>
    <t>Nazwa materiału, środka, leku</t>
  </si>
  <si>
    <t>Postać</t>
  </si>
  <si>
    <t>J.m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</si>
  <si>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</si>
  <si>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</si>
  <si>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</si>
  <si>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</si>
  <si>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</si>
  <si>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leku/preparatu/środka, postać,dawka, ilość w op </t>
  </si>
  <si>
    <t>Uwagi</t>
  </si>
  <si>
    <t>Płyn</t>
  </si>
  <si>
    <t>Razem:</t>
  </si>
  <si>
    <t>worek 5 l</t>
  </si>
  <si>
    <t>Roztwór do hemofiltracji w postaci dwukomorowego worka, zawierający 4,75l zasadowego r-ru wodorowęglanu w jednej komorze i 0,25l kwaśnego r-ru elektrolitów i glukozy w drugiej komorze (5,0l rotworu gotowego do użycia); z potasem odpowiednio 0 lub 2 lub 3 lub 4mmol/l (w zależności od potrzeb Zamawiającego), typu MultiBic K3 lub K4.</t>
  </si>
  <si>
    <t>worek 1500 ml</t>
  </si>
  <si>
    <t>Płyn dializacyjny do zabiegów ciągłego oczyszczania krwi (CRRT) w postaci dwukomorowego worka, zawierający 0,25l kwaśnego r-ru (15mmol/l Mg2+, 40mmol/l K+, 72mmol/l Cl-, 2mmol/l H+, 111mmol/l glukozy) w jednej komorze i 4,75l r-ru z 140mmol/l Na+, 118,84mmol/l Cl- i 21,16mmol/l HCO3-; 
stężenie K+ 2 lub 4 mmol/l (w zależności od potrzeb Zamawiającego).</t>
  </si>
  <si>
    <t>Płyn dializacyjny do zabiegów ciągłego oczyszczania krwi (CRRT) w postaci dwukomorowego worka, zawierający 0,25l kwaśnego r-ru (20mmol/l Mg2+, 40mmol/l K+, 57mmol/l Cl-, 25mmol/l H2PO4-, 2mmol/l H+, 111mmol/l glukozy) w jednej komorze i 4,75l r-ru z 140mmol/l Na+, 118,84mmol/l Cl- i 21,16mmol/l HCO3-; stężenie K+ 2 lub 4 mmol/l (w zależności od potrzeb Zamawiającego).</t>
  </si>
  <si>
    <t xml:space="preserve">4% roztwór wagowo-objętościowy cytrynianu sodu, jałowy, apirogenny, przezroczysty, bezbarwny, pakowany w przezroczyste worki polipropylenowe, z nadrukiem, do procedur automatycznej aferezy i ciągłej terapii nerkozastępczej. </t>
  </si>
  <si>
    <t xml:space="preserve">Roztwór chlorku wapnia dwuwodny do infuzji 100mmol/l osmolarność 300mOsm/l, pH 5,0-7,0. Rejestrowany na produkt leczniczy, worek 1500 ml, do stosowania w celu uzupełnienia wapnia w CRRT, powolnej niskoprzepływowej hemodializie i terpaeutycznej wymianie osocza, podczas których stosowany jest antykoagulant cytrynianowy. </t>
  </si>
  <si>
    <t>Zadanie 1 - Płyny do hemofiltracji z zastosowanie urządzeń Multifiltrate CICA i Multifiltrate PRO</t>
  </si>
  <si>
    <t>Płyn substytucyjny, stosowany do antykoagulacji w ciągłej terapii nerkozastępczej; skład: cytrynian sodu 18 mmol/l, Na+ 140 mmol/l, Cl- 86 mmol/l; worek z trzema otworami w górnym kołnierzu, służącymi do prawidłowego zawieszenia worka na wadze.</t>
  </si>
  <si>
    <t>Sterylny płyn substytucyjny w ciągłej terapii nerkozastępczej, skład: Ca2+ 1,75 mmol/l; K+ 0 mmol/l; Na+ 140 mmol/l; Mg2+ 0,5 mmol/l; HCO3- 32 mmol/l; mleczany 3 mmol/l; Cl- 109,5 mmol/l; (1worek = 5litrów), worek z trzema otworami w górnym kołnierzu, służącymi do prawidłowego zawieszenia na wadze.</t>
  </si>
  <si>
    <t>Sterylny płyn substytucyjny w ciągłej terapii nerkozastępczej, skład: Ca2+ 1,75 mmol/l; K+ 4 mmol/l; Na+ 140 mmol/l; Mg2+ 0,5 mmol/l; HCO3- 32 mmol/l; glukoza 6,1 mmol/l; mleczany 3 mmol/l; Cl- 113,5 mmol/l; worek z trzema otworami w górnym kołnierzu, służącymi do prawidłowego zawieszenia na wadze.</t>
  </si>
  <si>
    <t xml:space="preserve">Płyn dializacyjny do terapii nerkozastępczej bez zawartośc iwapnia i fosforanów oraz z zawartością potasu 2 lub 4 mmol/l. 
</t>
  </si>
  <si>
    <t xml:space="preserve">Płyn dializacyjny do terapii nerkozastępczej bez zawartości wapnia i zawartością fosforanów 1,25 mmol/l oraz z zawartością
potasu 2 lub 4 mmol/l (zamiennie według potrzeb
zamawiającego).
</t>
  </si>
  <si>
    <t xml:space="preserve">4% roztwór cytrynianu sodu (zawartość Na+ 404,6 mmol/l, cytrynian 136,4 mmol/l) 
39,7 g. dihydratu cytrynianu sodu Ph. Eur./ 1l roztworu. Woda do iniekcji Ph. Eur. ad 1000 ml.
pH roztworu jest regulowane przy zastosowaniu monohydratu kwasu cytrynowego Ph. Eur. 0,3 g. 
</t>
  </si>
  <si>
    <t>Zadanie 3 - Płyny do hemofiltracji z zastosowaniem urządzeń Gambro Lundia Prismaflex</t>
  </si>
  <si>
    <t xml:space="preserve">Zadanie 2 - Płyny do hemofiltracji z zastosowaniem urządzeń Bbraun OMNI </t>
  </si>
  <si>
    <t>Ilość szt. na 30 miesięcy</t>
  </si>
  <si>
    <t>worek 2 l</t>
  </si>
  <si>
    <t>Płyn substytucyjny do terapii nerkozastępczej z zawartością wapnia 1,5 mmol/l, bez zawartości potasu lub z zawartością potasu 2/4mmol/l, bez zawartości mleczanów.</t>
  </si>
  <si>
    <t>Uwagi: Wszystkie pozycje w zadaniu 1 muszą być kompatybilne z aparatami do terapii nerkozastępczej Fresenius Multifiltrate CICA (M201271) oraz Multifiltrate PRO (M205001).</t>
  </si>
  <si>
    <t>Uwaga: Wszystkie pozycje w zadaniu 2 muszą być kompatybilne z aparatami do terapii nerkozastępczej BBraun OMNI typ 7107505</t>
  </si>
  <si>
    <t>Uwaga: Wszystkie pozycje w zadaniu 3 muszą być kompatybilne z aparatami do terapii nerkozastępczej Gambro Lundia Prismaflex</t>
  </si>
  <si>
    <t>Płyn dializacyjny w ciągłej terapii nerkozastępczej, skład: Ca2+ 0 mmol/l; K+ 4 mmol/l; Na+ 140 mmol/l; Mg+ 0,75 mmol/l; HCO3- 22 mmol/l; glukoza 6,1 mmol/l; Cl- 120,5 mmol/l; worek z trzema otworami w górnym kołnierzu, służącymi do prawidłowego zawieszenia na wadze.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</si>
</sst>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8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b/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FF0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3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9" fillId="0" borderId="0" applyFont="0" applyFill="0" applyBorder="0" applyAlignment="0" applyProtection="0"/>
    <xf numFmtId="0" fontId="9" fillId="0" borderId="0"/>
  </cellStyleXfs>
  <cellXfs count="116">
    <xf numFmtId="0" fontId="0" fillId="0" borderId="0" xfId="0"/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" fontId="2" fillId="3" borderId="0" xfId="0" applyNumberFormat="1" applyFont="1" applyFill="1" applyAlignment="1">
      <alignment horizontal="center" vertical="top" wrapText="1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7" fillId="0" borderId="4" xfId="0" applyNumberFormat="1" applyFont="1" applyBorder="1" applyAlignment="1">
      <alignment horizontal="right" vertical="center" wrapText="1"/>
    </xf>
    <xf numFmtId="4" fontId="7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6" fillId="0" borderId="0" xfId="0" applyFont="1" applyAlignment="1">
      <alignment wrapText="1"/>
    </xf>
    <xf numFmtId="4" fontId="7" fillId="0" borderId="2" xfId="0" applyNumberFormat="1" applyFont="1" applyBorder="1" applyAlignment="1">
      <alignment horizontal="center" vertical="center" wrapText="1"/>
    </xf>
    <xf numFmtId="9" fontId="1" fillId="0" borderId="2" xfId="0" applyNumberFormat="1" applyFont="1" applyBorder="1" applyAlignment="1" applyProtection="1">
      <alignment horizontal="center" vertical="center" wrapText="1"/>
      <protection locked="0"/>
    </xf>
    <xf numFmtId="4" fontId="0" fillId="0" borderId="2" xfId="0" applyNumberForma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5" fillId="0" borderId="0" xfId="0" applyFont="1"/>
    <xf numFmtId="4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 applyProtection="1">
      <alignment horizontal="center" vertical="center" wrapText="1"/>
      <protection locked="0"/>
    </xf>
    <xf numFmtId="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4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center" vertical="top" wrapText="1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9" fontId="2" fillId="3" borderId="0" xfId="0" applyNumberFormat="1" applyFont="1" applyFill="1" applyAlignment="1" applyProtection="1">
      <alignment horizontal="center" vertical="top" wrapText="1"/>
      <protection locked="0"/>
    </xf>
    <xf numFmtId="4" fontId="2" fillId="3" borderId="0" xfId="0" applyNumberFormat="1" applyFont="1" applyFill="1" applyAlignment="1" applyProtection="1">
      <alignment horizontal="right" vertical="top" wrapText="1"/>
      <protection locked="0"/>
    </xf>
    <xf numFmtId="0" fontId="2" fillId="3" borderId="0" xfId="0" applyFont="1" applyFill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9" fontId="2" fillId="0" borderId="2" xfId="0" applyNumberFormat="1" applyFont="1" applyBorder="1" applyAlignment="1" applyProtection="1">
      <alignment horizontal="center" vertical="center" wrapText="1"/>
      <protection locked="0"/>
    </xf>
    <xf numFmtId="4" fontId="8" fillId="0" borderId="2" xfId="0" applyNumberFormat="1" applyFont="1" applyBorder="1" applyAlignment="1">
      <alignment horizontal="center" vertical="center" wrapText="1"/>
    </xf>
    <xf numFmtId="4" fontId="11" fillId="0" borderId="8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9" fontId="8" fillId="0" borderId="7" xfId="0" applyNumberFormat="1" applyFont="1" applyBorder="1" applyAlignment="1" applyProtection="1">
      <alignment horizontal="center" vertical="center" wrapText="1"/>
      <protection locked="0"/>
    </xf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/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9" fontId="8" fillId="0" borderId="0" xfId="0" applyNumberFormat="1" applyFont="1" applyAlignment="1" applyProtection="1">
      <alignment horizontal="center"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4" borderId="0" xfId="0" applyFont="1" applyFill="1" applyAlignment="1">
      <alignment vertical="top" wrapText="1"/>
    </xf>
    <xf numFmtId="0" fontId="8" fillId="4" borderId="0" xfId="0" applyFont="1" applyFill="1" applyAlignment="1">
      <alignment vertical="top"/>
    </xf>
    <xf numFmtId="0" fontId="8" fillId="0" borderId="0" xfId="0" applyFont="1" applyAlignment="1">
      <alignment horizontal="centerContinuous" vertical="center" wrapText="1"/>
    </xf>
    <xf numFmtId="3" fontId="8" fillId="0" borderId="0" xfId="0" applyNumberFormat="1" applyFont="1" applyAlignment="1">
      <alignment horizontal="centerContinuous" vertical="center" wrapText="1"/>
    </xf>
    <xf numFmtId="4" fontId="8" fillId="0" borderId="0" xfId="0" applyNumberFormat="1" applyFont="1" applyAlignment="1">
      <alignment horizontal="centerContinuous" vertical="center" wrapText="1"/>
    </xf>
    <xf numFmtId="9" fontId="8" fillId="0" borderId="0" xfId="0" applyNumberFormat="1" applyFont="1" applyAlignment="1" applyProtection="1">
      <alignment horizontal="centerContinuous" vertical="center" wrapText="1"/>
      <protection locked="0"/>
    </xf>
    <xf numFmtId="4" fontId="2" fillId="0" borderId="0" xfId="0" applyNumberFormat="1" applyFont="1" applyAlignment="1">
      <alignment horizontal="centerContinuous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9" fontId="1" fillId="0" borderId="5" xfId="0" applyNumberFormat="1" applyFont="1" applyBorder="1" applyAlignment="1" applyProtection="1">
      <alignment horizontal="center" vertical="center" wrapText="1"/>
      <protection locked="0"/>
    </xf>
    <xf numFmtId="4" fontId="7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9" fontId="1" fillId="0" borderId="7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4" fillId="5" borderId="0" xfId="0" applyFont="1" applyFill="1" applyAlignment="1">
      <alignment vertical="center" wrapText="1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3" fillId="4" borderId="0" xfId="0" applyFont="1" applyFill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7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4" fillId="0" borderId="9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 applyProtection="1">
      <alignment horizontal="right" vertical="center" wrapText="1"/>
      <protection locked="0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9" fontId="2" fillId="5" borderId="0" xfId="0" applyNumberFormat="1" applyFont="1" applyFill="1" applyAlignment="1">
      <alignment horizontal="center" vertical="center"/>
    </xf>
    <xf numFmtId="0" fontId="3" fillId="4" borderId="6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 wrapText="1"/>
    </xf>
  </cellXfs>
  <cellStyles count="33">
    <cellStyle name="Comma 2" xfId="31" xr:uid="{00000000-0005-0000-0000-000000000000}"/>
    <cellStyle name="Normal 2" xfId="32" xr:uid="{00000000-0005-0000-0000-000001000000}"/>
    <cellStyle name="Normalny" xfId="0" builtinId="0"/>
    <cellStyle name="Normalny 11" xfId="1" xr:uid="{00000000-0005-0000-0000-000003000000}"/>
    <cellStyle name="Normalny 13" xfId="2" xr:uid="{00000000-0005-0000-0000-000004000000}"/>
    <cellStyle name="Normalny 18" xfId="3" xr:uid="{00000000-0005-0000-0000-000005000000}"/>
    <cellStyle name="Normalny 19" xfId="4" xr:uid="{00000000-0005-0000-0000-000006000000}"/>
    <cellStyle name="Normalny 2" xfId="5" xr:uid="{00000000-0005-0000-0000-000007000000}"/>
    <cellStyle name="Normalny 20" xfId="6" xr:uid="{00000000-0005-0000-0000-000008000000}"/>
    <cellStyle name="Normalny 25" xfId="7" xr:uid="{00000000-0005-0000-0000-000009000000}"/>
    <cellStyle name="Normalny 3" xfId="8" xr:uid="{00000000-0005-0000-0000-00000A000000}"/>
    <cellStyle name="Normalny 32" xfId="9" xr:uid="{00000000-0005-0000-0000-00000B000000}"/>
    <cellStyle name="Normalny 34" xfId="10" xr:uid="{00000000-0005-0000-0000-00000C000000}"/>
    <cellStyle name="Normalny 35" xfId="11" xr:uid="{00000000-0005-0000-0000-00000D000000}"/>
    <cellStyle name="Normalny 36" xfId="12" xr:uid="{00000000-0005-0000-0000-00000E000000}"/>
    <cellStyle name="Normalny 4" xfId="13" xr:uid="{00000000-0005-0000-0000-00000F000000}"/>
    <cellStyle name="Normalny 6" xfId="14" xr:uid="{00000000-0005-0000-0000-000010000000}"/>
    <cellStyle name="Normalny 66" xfId="15" xr:uid="{00000000-0005-0000-0000-000011000000}"/>
    <cellStyle name="Normalny 67" xfId="16" xr:uid="{00000000-0005-0000-0000-000012000000}"/>
    <cellStyle name="Normalny 68" xfId="17" xr:uid="{00000000-0005-0000-0000-000013000000}"/>
    <cellStyle name="Normalny 69" xfId="18" xr:uid="{00000000-0005-0000-0000-000014000000}"/>
    <cellStyle name="Normalny 7" xfId="19" xr:uid="{00000000-0005-0000-0000-000015000000}"/>
    <cellStyle name="Normalny 70" xfId="20" xr:uid="{00000000-0005-0000-0000-000016000000}"/>
    <cellStyle name="Normalny 71" xfId="21" xr:uid="{00000000-0005-0000-0000-000017000000}"/>
    <cellStyle name="Normalny 72" xfId="22" xr:uid="{00000000-0005-0000-0000-000018000000}"/>
    <cellStyle name="Normalny 73" xfId="23" xr:uid="{00000000-0005-0000-0000-000019000000}"/>
    <cellStyle name="Normalny 74" xfId="24" xr:uid="{00000000-0005-0000-0000-00001A000000}"/>
    <cellStyle name="Normalny 75" xfId="25" xr:uid="{00000000-0005-0000-0000-00001B000000}"/>
    <cellStyle name="Normalny 8" xfId="26" xr:uid="{00000000-0005-0000-0000-00001C000000}"/>
    <cellStyle name="Normalny 84" xfId="27" xr:uid="{00000000-0005-0000-0000-00001D000000}"/>
    <cellStyle name="Normalny 85" xfId="28" xr:uid="{00000000-0005-0000-0000-00001E000000}"/>
    <cellStyle name="Normalny 86" xfId="29" xr:uid="{00000000-0005-0000-0000-00001F000000}"/>
    <cellStyle name="Normalny 97" xfId="30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tabSelected="1" topLeftCell="A19" zoomScaleNormal="100" zoomScaleSheetLayoutView="100" workbookViewId="0">
      <selection activeCell="B26" sqref="B26"/>
    </sheetView>
  </sheetViews>
  <sheetFormatPr defaultRowHeight="12.75" x14ac:dyDescent="0.2"/>
  <cols>
    <col min="1" max="1" width="3.5703125" style="8" customWidth="1"/>
    <col min="2" max="2" width="41.28515625" style="52" customWidth="1"/>
    <col min="3" max="3" width="7.28515625" style="8" bestFit="1" customWidth="1"/>
    <col min="4" max="4" width="9.7109375" style="52" customWidth="1"/>
    <col min="5" max="5" width="9.140625" style="8" customWidth="1"/>
    <col min="6" max="6" width="8.7109375" style="52" bestFit="1" customWidth="1"/>
    <col min="7" max="7" width="7.5703125" style="53" bestFit="1" customWidth="1"/>
    <col min="8" max="8" width="7.5703125" style="54" bestFit="1" customWidth="1"/>
    <col min="9" max="9" width="12.5703125" style="55" bestFit="1" customWidth="1"/>
    <col min="10" max="10" width="20.140625" style="54" customWidth="1"/>
    <col min="11" max="11" width="21.140625" style="56" customWidth="1"/>
    <col min="12" max="12" width="17.28515625" style="52" customWidth="1"/>
    <col min="13" max="13" width="13.28515625" style="16" customWidth="1"/>
    <col min="14" max="14" width="9.42578125" bestFit="1" customWidth="1"/>
    <col min="16" max="16" width="9.42578125" bestFit="1" customWidth="1"/>
  </cols>
  <sheetData>
    <row r="1" spans="1:13" s="2" customFormat="1" ht="75" customHeight="1" x14ac:dyDescent="0.2">
      <c r="A1" s="1"/>
      <c r="B1" s="17" t="s">
        <v>0</v>
      </c>
      <c r="C1" s="18" t="s">
        <v>1</v>
      </c>
      <c r="D1" s="100" t="s">
        <v>28</v>
      </c>
      <c r="E1" s="18" t="s">
        <v>2</v>
      </c>
      <c r="F1" s="19" t="s">
        <v>3</v>
      </c>
      <c r="G1" s="20" t="s">
        <v>4</v>
      </c>
      <c r="H1" s="21" t="s">
        <v>5</v>
      </c>
      <c r="I1" s="22" t="s">
        <v>6</v>
      </c>
      <c r="J1" s="23" t="s">
        <v>7</v>
      </c>
      <c r="K1" s="24" t="s">
        <v>8</v>
      </c>
      <c r="L1" s="21" t="s">
        <v>9</v>
      </c>
    </row>
    <row r="2" spans="1:13" x14ac:dyDescent="0.2">
      <c r="A2" s="26">
        <v>1</v>
      </c>
      <c r="B2" s="25">
        <v>2</v>
      </c>
      <c r="C2" s="25">
        <v>3</v>
      </c>
      <c r="D2" s="26">
        <v>4</v>
      </c>
      <c r="E2" s="26">
        <v>5</v>
      </c>
      <c r="F2" s="25">
        <v>6</v>
      </c>
      <c r="G2" s="25">
        <v>7</v>
      </c>
      <c r="H2" s="26">
        <v>8</v>
      </c>
      <c r="I2" s="26">
        <v>9</v>
      </c>
      <c r="J2" s="25">
        <v>10</v>
      </c>
      <c r="K2" s="25">
        <v>11</v>
      </c>
      <c r="L2" s="26">
        <v>12</v>
      </c>
      <c r="M2"/>
    </row>
    <row r="3" spans="1:13" ht="12.75" customHeight="1" x14ac:dyDescent="0.2">
      <c r="A3" s="3"/>
      <c r="B3" s="27"/>
      <c r="C3" s="28"/>
      <c r="D3" s="28"/>
      <c r="E3" s="28"/>
      <c r="F3" s="28"/>
      <c r="G3" s="29"/>
      <c r="H3" s="30"/>
      <c r="I3" s="31"/>
      <c r="J3" s="31"/>
      <c r="K3" s="28"/>
      <c r="L3" s="28"/>
      <c r="M3"/>
    </row>
    <row r="4" spans="1:13" ht="13.5" customHeight="1" x14ac:dyDescent="0.2">
      <c r="A4" s="64" t="s">
        <v>19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/>
    </row>
    <row r="5" spans="1:13" s="2" customFormat="1" ht="114.75" x14ac:dyDescent="0.2">
      <c r="A5" s="32">
        <v>1</v>
      </c>
      <c r="B5" s="33" t="s">
        <v>13</v>
      </c>
      <c r="C5" s="34" t="s">
        <v>10</v>
      </c>
      <c r="D5" s="35">
        <v>300</v>
      </c>
      <c r="E5" s="34" t="s">
        <v>12</v>
      </c>
      <c r="F5" s="37">
        <v>0</v>
      </c>
      <c r="G5" s="36"/>
      <c r="H5" s="37">
        <f>ROUND(F5*(1+G5),2)</f>
        <v>0</v>
      </c>
      <c r="I5" s="38">
        <f>F5*D5</f>
        <v>0</v>
      </c>
      <c r="J5" s="103">
        <f>H5*D5</f>
        <v>0</v>
      </c>
      <c r="K5" s="102"/>
      <c r="L5" s="39"/>
    </row>
    <row r="6" spans="1:13" s="2" customFormat="1" ht="123.75" customHeight="1" x14ac:dyDescent="0.2">
      <c r="A6" s="32">
        <v>2</v>
      </c>
      <c r="B6" s="33" t="s">
        <v>15</v>
      </c>
      <c r="C6" s="34" t="s">
        <v>10</v>
      </c>
      <c r="D6" s="35">
        <v>11500</v>
      </c>
      <c r="E6" s="34" t="s">
        <v>12</v>
      </c>
      <c r="F6" s="37">
        <v>0</v>
      </c>
      <c r="G6" s="36"/>
      <c r="H6" s="37">
        <f t="shared" ref="H6:H9" si="0">ROUND(F6*(1+G6),2)</f>
        <v>0</v>
      </c>
      <c r="I6" s="38">
        <f t="shared" ref="I6:I9" si="1">F6*D6</f>
        <v>0</v>
      </c>
      <c r="J6" s="103">
        <f t="shared" ref="J6:J9" si="2">H6*D6</f>
        <v>0</v>
      </c>
      <c r="K6" s="102"/>
      <c r="L6" s="41"/>
    </row>
    <row r="7" spans="1:13" s="2" customFormat="1" ht="127.5" x14ac:dyDescent="0.2">
      <c r="A7" s="32">
        <v>3</v>
      </c>
      <c r="B7" s="33" t="s">
        <v>16</v>
      </c>
      <c r="C7" s="34" t="s">
        <v>10</v>
      </c>
      <c r="D7" s="35">
        <v>5500</v>
      </c>
      <c r="E7" s="34" t="s">
        <v>12</v>
      </c>
      <c r="F7" s="37">
        <v>0</v>
      </c>
      <c r="G7" s="36"/>
      <c r="H7" s="37">
        <f t="shared" si="0"/>
        <v>0</v>
      </c>
      <c r="I7" s="38">
        <f t="shared" si="1"/>
        <v>0</v>
      </c>
      <c r="J7" s="103">
        <f t="shared" si="2"/>
        <v>0</v>
      </c>
      <c r="K7" s="102"/>
      <c r="L7" s="39"/>
    </row>
    <row r="8" spans="1:13" s="2" customFormat="1" ht="83.25" customHeight="1" x14ac:dyDescent="0.2">
      <c r="A8" s="32">
        <v>4</v>
      </c>
      <c r="B8" s="33" t="s">
        <v>17</v>
      </c>
      <c r="C8" s="34" t="s">
        <v>10</v>
      </c>
      <c r="D8" s="35">
        <v>5010</v>
      </c>
      <c r="E8" s="34" t="s">
        <v>14</v>
      </c>
      <c r="F8" s="37">
        <v>0</v>
      </c>
      <c r="G8" s="36"/>
      <c r="H8" s="37">
        <f t="shared" si="0"/>
        <v>0</v>
      </c>
      <c r="I8" s="38">
        <f t="shared" si="1"/>
        <v>0</v>
      </c>
      <c r="J8" s="103">
        <f t="shared" si="2"/>
        <v>0</v>
      </c>
      <c r="K8" s="102"/>
      <c r="L8" s="40"/>
    </row>
    <row r="9" spans="1:13" s="2" customFormat="1" ht="112.5" customHeight="1" thickBot="1" x14ac:dyDescent="0.25">
      <c r="A9" s="32">
        <v>5</v>
      </c>
      <c r="B9" s="33" t="s">
        <v>18</v>
      </c>
      <c r="C9" s="42" t="s">
        <v>10</v>
      </c>
      <c r="D9" s="43">
        <v>1300</v>
      </c>
      <c r="E9" s="42" t="s">
        <v>14</v>
      </c>
      <c r="F9" s="101">
        <v>0</v>
      </c>
      <c r="G9" s="44"/>
      <c r="H9" s="37">
        <f t="shared" si="0"/>
        <v>0</v>
      </c>
      <c r="I9" s="38">
        <f t="shared" si="1"/>
        <v>0</v>
      </c>
      <c r="J9" s="104">
        <f t="shared" si="2"/>
        <v>0</v>
      </c>
      <c r="K9" s="102"/>
      <c r="L9" s="39"/>
    </row>
    <row r="10" spans="1:13" s="2" customFormat="1" ht="30" customHeight="1" thickBot="1" x14ac:dyDescent="0.25">
      <c r="A10" s="45"/>
      <c r="B10" s="77" t="s">
        <v>11</v>
      </c>
      <c r="C10" s="46"/>
      <c r="D10" s="47"/>
      <c r="E10" s="46"/>
      <c r="F10" s="48"/>
      <c r="G10" s="49"/>
      <c r="H10" s="48"/>
      <c r="I10" s="105">
        <f>SUM(I5:I9)</f>
        <v>0</v>
      </c>
      <c r="J10" s="105">
        <f>SUM(J5:J9)</f>
        <v>0</v>
      </c>
      <c r="K10" s="50"/>
      <c r="L10" s="51"/>
    </row>
    <row r="11" spans="1:13" s="2" customFormat="1" ht="19.5" customHeight="1" x14ac:dyDescent="0.2">
      <c r="A11" s="45"/>
      <c r="B11" s="111" t="s">
        <v>31</v>
      </c>
      <c r="C11" s="65"/>
      <c r="D11" s="66"/>
      <c r="E11" s="65"/>
      <c r="F11" s="67"/>
      <c r="G11" s="68"/>
      <c r="H11" s="67"/>
      <c r="I11" s="67"/>
      <c r="J11" s="67"/>
      <c r="K11" s="69"/>
      <c r="L11" s="69"/>
    </row>
    <row r="12" spans="1:13" s="2" customFormat="1" x14ac:dyDescent="0.2">
      <c r="A12" s="45"/>
      <c r="B12" s="78"/>
      <c r="C12" s="57"/>
      <c r="D12" s="58"/>
      <c r="E12" s="57"/>
      <c r="F12" s="59"/>
      <c r="G12" s="60"/>
      <c r="H12" s="59"/>
      <c r="I12" s="59"/>
      <c r="J12" s="59"/>
      <c r="K12" s="50"/>
      <c r="L12" s="51"/>
    </row>
    <row r="13" spans="1:13" s="2" customFormat="1" x14ac:dyDescent="0.2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79"/>
      <c r="L13" s="79"/>
    </row>
    <row r="14" spans="1:13" s="2" customFormat="1" ht="13.5" customHeight="1" x14ac:dyDescent="0.2">
      <c r="A14" s="80" t="s">
        <v>27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</row>
    <row r="15" spans="1:13" s="2" customFormat="1" ht="92.25" customHeight="1" x14ac:dyDescent="0.2">
      <c r="A15" s="61">
        <v>1</v>
      </c>
      <c r="B15" s="33" t="s">
        <v>25</v>
      </c>
      <c r="C15" s="34" t="s">
        <v>10</v>
      </c>
      <c r="D15" s="35">
        <v>360</v>
      </c>
      <c r="E15" s="34" t="s">
        <v>29</v>
      </c>
      <c r="F15" s="37">
        <v>0</v>
      </c>
      <c r="G15" s="36"/>
      <c r="H15" s="37">
        <f t="shared" ref="H15" si="3">ROUND(F15*(1+G15),2)</f>
        <v>0</v>
      </c>
      <c r="I15" s="38">
        <f t="shared" ref="I15" si="4">F15*D15</f>
        <v>0</v>
      </c>
      <c r="J15" s="103">
        <f>H15*D15</f>
        <v>0</v>
      </c>
      <c r="K15" s="102"/>
      <c r="L15" s="41"/>
    </row>
    <row r="16" spans="1:13" s="2" customFormat="1" ht="75" customHeight="1" x14ac:dyDescent="0.2">
      <c r="A16" s="61">
        <v>2</v>
      </c>
      <c r="B16" s="33" t="s">
        <v>30</v>
      </c>
      <c r="C16" s="34" t="s">
        <v>10</v>
      </c>
      <c r="D16" s="35">
        <v>100</v>
      </c>
      <c r="E16" s="34" t="s">
        <v>12</v>
      </c>
      <c r="F16" s="37">
        <v>0</v>
      </c>
      <c r="G16" s="36"/>
      <c r="H16" s="37">
        <f>ROUND(F16*(1+G16),2)</f>
        <v>0</v>
      </c>
      <c r="I16" s="38">
        <f>F16*D16</f>
        <v>0</v>
      </c>
      <c r="J16" s="103">
        <f>H16*D16</f>
        <v>0</v>
      </c>
      <c r="K16" s="106"/>
      <c r="L16" s="39"/>
    </row>
    <row r="17" spans="1:13" s="2" customFormat="1" ht="81.75" customHeight="1" x14ac:dyDescent="0.2">
      <c r="A17" s="61">
        <v>3</v>
      </c>
      <c r="B17" s="33" t="s">
        <v>23</v>
      </c>
      <c r="C17" s="34" t="s">
        <v>10</v>
      </c>
      <c r="D17" s="35">
        <v>200</v>
      </c>
      <c r="E17" s="34" t="s">
        <v>12</v>
      </c>
      <c r="F17" s="37">
        <v>0</v>
      </c>
      <c r="G17" s="36"/>
      <c r="H17" s="37">
        <f>ROUND(F17*(1+G17),2)</f>
        <v>0</v>
      </c>
      <c r="I17" s="38">
        <f>F17*D17</f>
        <v>0</v>
      </c>
      <c r="J17" s="103">
        <f>H17*D17</f>
        <v>0</v>
      </c>
      <c r="K17" s="106"/>
      <c r="L17" s="41"/>
    </row>
    <row r="18" spans="1:13" s="2" customFormat="1" ht="90" thickBot="1" x14ac:dyDescent="0.25">
      <c r="A18" s="61">
        <v>4</v>
      </c>
      <c r="B18" s="33" t="s">
        <v>24</v>
      </c>
      <c r="C18" s="34" t="s">
        <v>10</v>
      </c>
      <c r="D18" s="35">
        <v>200</v>
      </c>
      <c r="E18" s="34" t="s">
        <v>12</v>
      </c>
      <c r="F18" s="37">
        <v>0</v>
      </c>
      <c r="G18" s="36"/>
      <c r="H18" s="37">
        <f>ROUND(F18*(1+G18),2)</f>
        <v>0</v>
      </c>
      <c r="I18" s="38">
        <f>F18*D18</f>
        <v>0</v>
      </c>
      <c r="J18" s="104">
        <f>H18*D18</f>
        <v>0</v>
      </c>
      <c r="K18" s="106"/>
      <c r="L18" s="39"/>
    </row>
    <row r="19" spans="1:13" s="2" customFormat="1" ht="30" customHeight="1" thickBot="1" x14ac:dyDescent="0.25">
      <c r="A19" s="45"/>
      <c r="B19" s="77" t="s">
        <v>11</v>
      </c>
      <c r="C19" s="46"/>
      <c r="D19" s="47"/>
      <c r="E19" s="46"/>
      <c r="F19" s="48"/>
      <c r="G19" s="49"/>
      <c r="H19" s="48"/>
      <c r="I19" s="105">
        <f>SUM(I15:I18)</f>
        <v>0</v>
      </c>
      <c r="J19" s="105">
        <f>SUM(J15:J18)</f>
        <v>0</v>
      </c>
      <c r="K19" s="50"/>
      <c r="L19" s="51"/>
    </row>
    <row r="20" spans="1:13" s="2" customFormat="1" ht="18.75" customHeight="1" x14ac:dyDescent="0.2">
      <c r="A20" s="82"/>
      <c r="B20" s="110" t="s">
        <v>32</v>
      </c>
      <c r="C20" s="82"/>
      <c r="D20" s="83"/>
      <c r="E20" s="82"/>
      <c r="F20" s="83"/>
      <c r="G20" s="84"/>
      <c r="H20" s="85"/>
      <c r="I20" s="86"/>
      <c r="J20" s="85"/>
      <c r="K20" s="87"/>
      <c r="L20" s="83"/>
      <c r="M20" s="16"/>
    </row>
    <row r="21" spans="1:13" s="2" customFormat="1" x14ac:dyDescent="0.2">
      <c r="A21" s="82"/>
      <c r="B21" s="83"/>
      <c r="C21" s="82"/>
      <c r="D21" s="83"/>
      <c r="E21" s="82"/>
      <c r="F21" s="83"/>
      <c r="G21" s="84"/>
      <c r="H21" s="85"/>
      <c r="I21" s="86"/>
      <c r="J21" s="85"/>
      <c r="K21" s="87"/>
      <c r="L21" s="83"/>
      <c r="M21" s="16"/>
    </row>
    <row r="22" spans="1:13" s="2" customFormat="1" x14ac:dyDescent="0.2">
      <c r="A22" s="113"/>
      <c r="B22" s="113"/>
      <c r="C22" s="113"/>
      <c r="D22" s="113"/>
      <c r="E22" s="113"/>
      <c r="F22" s="113"/>
      <c r="G22" s="113"/>
      <c r="H22" s="113"/>
      <c r="I22" s="113"/>
      <c r="J22" s="113"/>
      <c r="K22" s="79"/>
      <c r="L22" s="79"/>
      <c r="M22" s="16"/>
    </row>
    <row r="23" spans="1:13" s="2" customFormat="1" x14ac:dyDescent="0.2">
      <c r="A23" s="114" t="s">
        <v>26</v>
      </c>
      <c r="B23" s="114"/>
      <c r="C23" s="114"/>
      <c r="D23" s="114"/>
      <c r="E23" s="114"/>
      <c r="F23" s="114"/>
      <c r="G23" s="114"/>
      <c r="H23" s="114"/>
      <c r="I23" s="114"/>
      <c r="J23" s="115"/>
      <c r="K23" s="88"/>
      <c r="L23" s="88"/>
      <c r="M23" s="16"/>
    </row>
    <row r="24" spans="1:13" s="2" customFormat="1" ht="89.25" x14ac:dyDescent="0.2">
      <c r="A24" s="62">
        <v>1</v>
      </c>
      <c r="B24" s="89" t="s">
        <v>20</v>
      </c>
      <c r="C24" s="34" t="s">
        <v>10</v>
      </c>
      <c r="D24" s="14">
        <v>2000</v>
      </c>
      <c r="E24" s="34" t="s">
        <v>12</v>
      </c>
      <c r="F24" s="11">
        <v>0</v>
      </c>
      <c r="G24" s="12"/>
      <c r="H24" s="11">
        <f>ROUND(F24*(1+G24),2)</f>
        <v>0</v>
      </c>
      <c r="I24" s="107">
        <f>D24*F24</f>
        <v>0</v>
      </c>
      <c r="J24" s="103">
        <f>D24*H24</f>
        <v>0</v>
      </c>
      <c r="K24" s="102"/>
      <c r="L24" s="13"/>
      <c r="M24" s="16"/>
    </row>
    <row r="25" spans="1:13" s="2" customFormat="1" ht="89.25" x14ac:dyDescent="0.2">
      <c r="A25" s="62">
        <v>2</v>
      </c>
      <c r="B25" s="89" t="s">
        <v>34</v>
      </c>
      <c r="C25" s="34" t="s">
        <v>10</v>
      </c>
      <c r="D25" s="14">
        <v>4000</v>
      </c>
      <c r="E25" s="34" t="s">
        <v>12</v>
      </c>
      <c r="F25" s="11">
        <v>0</v>
      </c>
      <c r="G25" s="12"/>
      <c r="H25" s="11">
        <f>ROUND(F25*(1+G25),2)</f>
        <v>0</v>
      </c>
      <c r="I25" s="107">
        <f>D25*F25</f>
        <v>0</v>
      </c>
      <c r="J25" s="103">
        <f>D25*H25</f>
        <v>0</v>
      </c>
      <c r="K25" s="102"/>
      <c r="L25" s="13"/>
      <c r="M25" s="16"/>
    </row>
    <row r="26" spans="1:13" s="2" customFormat="1" ht="102" x14ac:dyDescent="0.2">
      <c r="A26" s="62">
        <v>3</v>
      </c>
      <c r="B26" s="89" t="s">
        <v>21</v>
      </c>
      <c r="C26" s="34" t="s">
        <v>10</v>
      </c>
      <c r="D26" s="14">
        <v>400</v>
      </c>
      <c r="E26" s="34" t="s">
        <v>12</v>
      </c>
      <c r="F26" s="11">
        <v>0</v>
      </c>
      <c r="G26" s="12"/>
      <c r="H26" s="11">
        <f>ROUND(F26*(1+G26),2)</f>
        <v>0</v>
      </c>
      <c r="I26" s="107">
        <f>D26*F26</f>
        <v>0</v>
      </c>
      <c r="J26" s="103">
        <f>D26*H26</f>
        <v>0</v>
      </c>
      <c r="K26" s="102"/>
      <c r="L26" s="13"/>
      <c r="M26" s="16"/>
    </row>
    <row r="27" spans="1:13" s="2" customFormat="1" ht="102.75" thickBot="1" x14ac:dyDescent="0.25">
      <c r="A27" s="62">
        <v>4</v>
      </c>
      <c r="B27" s="90" t="s">
        <v>22</v>
      </c>
      <c r="C27" s="42" t="s">
        <v>10</v>
      </c>
      <c r="D27" s="70">
        <v>400</v>
      </c>
      <c r="E27" s="34" t="s">
        <v>12</v>
      </c>
      <c r="F27" s="72">
        <v>0</v>
      </c>
      <c r="G27" s="71"/>
      <c r="H27" s="72">
        <f>ROUND(F27*(1+G27),2)</f>
        <v>0</v>
      </c>
      <c r="I27" s="108">
        <f>D27*F27</f>
        <v>0</v>
      </c>
      <c r="J27" s="104">
        <f>D27*H27</f>
        <v>0</v>
      </c>
      <c r="K27" s="102"/>
      <c r="L27" s="13"/>
      <c r="M27" s="16"/>
    </row>
    <row r="28" spans="1:13" s="2" customFormat="1" ht="30" customHeight="1" thickBot="1" x14ac:dyDescent="0.25">
      <c r="A28" s="91"/>
      <c r="B28" s="92" t="s">
        <v>11</v>
      </c>
      <c r="C28" s="93"/>
      <c r="D28" s="94"/>
      <c r="E28" s="73"/>
      <c r="F28" s="74"/>
      <c r="G28" s="75"/>
      <c r="H28" s="76"/>
      <c r="I28" s="109">
        <f>SUM(I24:I27)</f>
        <v>0</v>
      </c>
      <c r="J28" s="6">
        <f>SUM(J24:J27)</f>
        <v>0</v>
      </c>
      <c r="K28" s="7"/>
      <c r="L28" s="7"/>
      <c r="M28" s="16"/>
    </row>
    <row r="29" spans="1:13" s="2" customFormat="1" ht="18.75" customHeight="1" x14ac:dyDescent="0.2">
      <c r="A29" s="82"/>
      <c r="B29" s="112" t="s">
        <v>33</v>
      </c>
      <c r="C29" s="95"/>
      <c r="E29" s="96"/>
      <c r="F29" s="97"/>
      <c r="G29" s="98"/>
      <c r="H29" s="97"/>
      <c r="I29" s="99"/>
      <c r="L29" s="83"/>
      <c r="M29" s="16"/>
    </row>
    <row r="30" spans="1:13" x14ac:dyDescent="0.2">
      <c r="B30"/>
      <c r="C30" s="15"/>
      <c r="D30"/>
      <c r="E30" s="9"/>
      <c r="F30" s="5"/>
      <c r="G30" s="4"/>
      <c r="H30" s="5"/>
      <c r="I30" s="10"/>
      <c r="J30"/>
      <c r="K30"/>
    </row>
  </sheetData>
  <autoFilter ref="D1:D18" xr:uid="{00000000-0009-0000-0000-000000000000}"/>
  <mergeCells count="3">
    <mergeCell ref="A13:J13"/>
    <mergeCell ref="A23:J23"/>
    <mergeCell ref="A22:J22"/>
  </mergeCells>
  <printOptions horizontalCentered="1"/>
  <pageMargins left="0.46250000000000002" right="0.70866141732283472" top="0.74803149606299213" bottom="0.44104166666666667" header="0.31496062992125984" footer="0.31496062992125984"/>
  <pageSetup paperSize="9" scale="82" fitToHeight="0" orientation="landscape" r:id="rId1"/>
  <headerFooter>
    <oddHeader>&amp;Lsprawa 117/2023&amp;C&amp;"Arial CE,Pogrubiony"FORMULARZ CENOWY&amp;R&amp;"Arial CE,Pogrubiony"ZAŁĄCZNIK NR 8 DO SWZ</oddHeader>
  </headerFooter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1 -3</vt:lpstr>
      <vt:lpstr>'Zadanie 1 -3'!Print_Area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2023-10-06T05:10:42Z</cp:lastPrinted>
  <dcterms:created xsi:type="dcterms:W3CDTF">2019-02-27T12:38:24Z</dcterms:created>
  <dcterms:modified xsi:type="dcterms:W3CDTF">2023-10-17T11:20:23Z</dcterms:modified>
</cp:coreProperties>
</file>