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 defaultThemeVersion="124226"/>
  <xr:revisionPtr revIDLastSave="0" documentId="13_ncr:1_{EE63027A-17EC-410C-8FED-2C764F5AD5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" sheetId="1" r:id="rId1"/>
  </sheets>
  <definedNames>
    <definedName name="Print_Area" localSheetId="0">'1.'!$A$2:$L$12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I5" i="1"/>
  <c r="K5" i="1" s="1"/>
  <c r="I6" i="1"/>
  <c r="I7" i="1"/>
  <c r="I8" i="1"/>
  <c r="K8" i="1" s="1"/>
  <c r="I9" i="1"/>
  <c r="K9" i="1" s="1"/>
  <c r="I10" i="1"/>
  <c r="K10" i="1" s="1"/>
  <c r="H6" i="1"/>
  <c r="H7" i="1"/>
  <c r="H8" i="1"/>
  <c r="H9" i="1"/>
  <c r="H10" i="1"/>
  <c r="H5" i="1"/>
  <c r="I4" i="1"/>
  <c r="K4" i="1" s="1"/>
  <c r="H4" i="1"/>
  <c r="K11" i="1" l="1"/>
  <c r="H11" i="1"/>
</calcChain>
</file>

<file path=xl/sharedStrings.xml><?xml version="1.0" encoding="utf-8"?>
<sst xmlns="http://schemas.openxmlformats.org/spreadsheetml/2006/main" count="37" uniqueCount="32">
  <si>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</si>
  <si>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</si>
  <si>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</si>
  <si>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</si>
  <si>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</si>
  <si>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</si>
  <si>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</si>
  <si>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</si>
  <si>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</si>
  <si>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</si>
  <si>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</si>
  <si>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</si>
  <si>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</si>
  <si>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</si>
  <si>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op.</t>
  </si>
  <si>
    <t>PV480</t>
  </si>
  <si>
    <t>PV482</t>
  </si>
  <si>
    <t>Optyka laparoskopowa szerokokątna z wałeczkowym układem soczewek,śr. 10 mm, dł. 330 mm, kąt patrzenia 30 st., autoklawowalna</t>
  </si>
  <si>
    <t>Koszosito perforowane z pokrywą, uchwytem transportowym oraz silikonowymi uchwytami stabilizującymi optykę laparoskopową, wykonane z arkusza stali nierdzewnej, o wym. 454 x 84 x 41 mm</t>
  </si>
  <si>
    <t>PE909A</t>
  </si>
  <si>
    <t>JF431R</t>
  </si>
  <si>
    <t>OP914</t>
  </si>
  <si>
    <t>PG014</t>
  </si>
  <si>
    <t>PG019</t>
  </si>
  <si>
    <t>Zadanie 1. Doposażenie wieży endoskopowej Einstein Vision 1.0</t>
  </si>
  <si>
    <t>Filtr CO2 jednorazowego użytku, pakowany pojedynczo, sterylnie,po 25 szt. w op. zb.</t>
  </si>
  <si>
    <t>Przewód światłowodowy elastyczny w nieprzezroczystej osłonie, śr. 4,8 mm, dł. 350 cm, kompatybilny z posiadanym przez zamawiającego źródłem światła systemu Einstein Vision 1.0 oraz oferowaną optyką endoskopową</t>
  </si>
  <si>
    <t>Przewód silikonowy do insuflacji CO2, autoklawowalny, na min. 20 cykli sterylizacyjnych, złącze iso, śr. 22 mm</t>
  </si>
  <si>
    <t>STEROWNIK KAMERY 2D FULL HD: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 Sterownik endoskopowej kamery  wysokiej rozdzielczości umożliwiający podłączenie głowicy  2D Full HD CMOS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Informacja na monitorze o braku przyłaczenia głowicy kamery do sterownika                                                                                                       3. 4 przyciski funkcyjne na panelu przednim steerownika umożliwiające zarządzanie następującymi funkcjami:menu,balans bieli, rotacja obrazu, zoom cyfrowy, włączenie / wyłączenie źródła światła, start / stop zapisu obrazu                                                               4. Przyciski funkcyjne na przednim panelu sterownika kompatybilne z przyciskami w głowicy kamery                                                                                                                                             5. Możliwość przypisania przyciskom w głowicy kamery lub na przednim panelu sterownika funkcji w menu użytkownika w zależności od potrzeb klienta                                                                                                                                                                                       6. Możliwość wykonania balansu bieli z głowicy kamery i jej sterownika                                                                                                        7. Automatyczne dostosowanie natężenia oświetlenia emitowanego ze źródła swiatła LED za pośrednictwem modułu komunikacyjnego (MIS-BUS)                                                                                                                                                                                                          8. Możliwość dezynfekcji strownika kamery                                                                                                                                                                    9. Zakresy napięć zasilania (pobór prądu) 100–240 V~ (0,8-0,4 A)                                                                                                                    10. Pobór mocy max. 60 W                                                                                                                                                                                      11. Klasa ochronności (wg IEC/EN/DIN 60601-1)                                                                                                                                               12. Stopień ochrony IP21                                                                                                                                                                                                                                                      13. Bezpiecznik aparatowy T2,00 AH/250 V~                                                                                                                                                           14. Część użytkowa Typ CF zabezpieczony przed defibrylacją                                                                                                                           15. Częstotliwość 50/60 Hz                                                                                                                                                                                    16. Transmisja sygnału wideo za pomocą gniazd cyfrowych na tylnym panelu sterownika: 2 x 2D przez DVI-D (1080p), 2 x 2D przez 3G SDI (1080p), 1 x 2D przez HD-SDI (1080i), 1 x 2D przez HD-SDI (1080i)                                                                                                                                                                           17. Masa 7 kg (+/- 0,25 kg)                                                                                                                  18. Wymiary (szer x wys x gł) 330 mm x 100 mm x 355 mm (+/- 5 mm)                                                          19. Tryb pracy: dedykowany do pracy ciągłej                                                                                                       20. Zgodność z normami: IEC/EN/DIN 60601-1, EMV IEC/EN/DIN 60601-1-2, CISPR 11 Klasa B</t>
  </si>
  <si>
    <t>GŁOWICA KAMERY CMOS Z ZOOM:                                                                                             1. Typ przetwornika: min. 1 x 1/3 "CMOS                                                                                 2. Progresywne skanowanie obrazu                                                                                       3. Ogniskowa: 14 do 28 mm                                                                                                     4. Szybkość migawki: 1/60 do 1/60 000 s                                                                             5. Uniwersalna głowica kamery z możliwością stosowania w jednostce 2D i 3D                                                                                                                        6. 4 przyciski zdalnego sterowania na głowicy kamery z możliwością dowolnej kofiguiracji opcji jak np. sterowanie rejestratorem /  nawigacja oraz zmiana  ustawień w menu jednostki sterującej kamerą.                                                                                                                    7. Przyciski na głowicy kamery z możliwością przypisania maksymalnie 8 funkcji, zgodnie z potrzebami                                                                                                                                                       8. Zaprogramowane funkcje 4 przycisków na głowicy kamery w trybie na żywo: 
menu, balans bieli, zoom cyfrowy, włączanie i wyłączanie źródła światła, nagrywanie zdjęć / start lub stop wideo)                                                                                                            9. Wymiary: 55 mm x 50 mm x 150 mm (+/- 5 mm)                                                                 10. Automatyczna regulacja jasności obrazu                                                                                                                             11. Możliwość dezynfekcji głowicy kamery poprzez przetarcie lub zanurzenie, środkami alkalicznymi lub możliwość dezynfekcji termicznej                                                                                                                                      12. Zabezpieczenie przed impulsami elektrycznymi zgodne z typem CF                                             13. Sprzęt zgodny z wymogami IEC/DIN EN 6601-1                                                                                                                                              14. Klasa ochrony wodoszczelnej IPX2                                                                                                                                                                    15. EMC wg IEC/DIN/ EN 60601-1-2                                                                                                                                              16. Sprzęt klasy IIa wg 93/42/EEC                                                                                                                                                        17. W zestawie adapter umożliwiający przyłączenie posiadanego przez Zamawiającego  światłowodu Aesculap AG lub Karl Storz z panelem źródła światła systemu Einstein Vision 1.0</t>
  </si>
  <si>
    <t>Elektroniczny podpis Wykonawcy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</si>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</sst>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sz val="10"/>
      <color indexed="8"/>
      <name val="RotisSansSerif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8" fillId="0" borderId="0"/>
  </cellStyleXfs>
  <cellXfs count="47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9" fontId="6" fillId="3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8" fontId="9" fillId="0" borderId="1" xfId="0" applyNumberFormat="1" applyFont="1" applyBorder="1" applyAlignment="1">
      <alignment horizontal="center" vertical="center" wrapText="1"/>
    </xf>
    <xf numFmtId="9" fontId="9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8" fontId="11" fillId="4" borderId="4" xfId="0" applyNumberFormat="1" applyFont="1" applyFill="1" applyBorder="1" applyAlignment="1">
      <alignment vertical="center"/>
    </xf>
    <xf numFmtId="9" fontId="10" fillId="0" borderId="0" xfId="2" applyFont="1"/>
    <xf numFmtId="8" fontId="11" fillId="4" borderId="5" xfId="0" applyNumberFormat="1" applyFont="1" applyFill="1" applyBorder="1" applyAlignment="1">
      <alignment vertical="center"/>
    </xf>
    <xf numFmtId="9" fontId="10" fillId="0" borderId="0" xfId="2" applyFont="1" applyFill="1" applyBorder="1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8" fontId="1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2" fillId="4" borderId="6" xfId="0" applyFont="1" applyFill="1" applyBorder="1" applyAlignment="1">
      <alignment horizont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2"/>
  <sheetViews>
    <sheetView tabSelected="1" view="pageLayout" topLeftCell="D1" zoomScaleNormal="70" zoomScaleSheetLayoutView="70" workbookViewId="0">
      <selection activeCell="C11" sqref="C11"/>
    </sheetView>
  </sheetViews>
  <sheetFormatPr defaultRowHeight="99.95" customHeight="1"/>
  <cols>
    <col min="1" max="1" width="9.140625" style="20"/>
    <col min="2" max="2" width="19.140625" style="20" customWidth="1"/>
    <col min="3" max="3" width="85.5703125" style="17" customWidth="1"/>
    <col min="4" max="4" width="11.5703125" style="20" customWidth="1"/>
    <col min="5" max="5" width="9.140625" style="20"/>
    <col min="6" max="6" width="18.7109375" style="20" customWidth="1"/>
    <col min="7" max="7" width="19.42578125" style="20" customWidth="1"/>
    <col min="8" max="8" width="32.28515625" style="20" customWidth="1"/>
    <col min="9" max="9" width="20.5703125" style="20" customWidth="1"/>
    <col min="10" max="10" width="14.140625" style="29" customWidth="1"/>
    <col min="11" max="11" width="28.85546875" style="20" customWidth="1"/>
    <col min="12" max="12" width="19.7109375" style="20" customWidth="1"/>
    <col min="13" max="16384" width="9.140625" style="20"/>
  </cols>
  <sheetData>
    <row r="1" spans="1:12" ht="23.25" customHeight="1">
      <c r="A1" s="46" t="s">
        <v>31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6.25" customHeight="1">
      <c r="A2" s="43" t="s">
        <v>24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s="7" customFormat="1" ht="30" customHeight="1">
      <c r="A3" s="8" t="s">
        <v>0</v>
      </c>
      <c r="B3" s="9" t="s">
        <v>1</v>
      </c>
      <c r="C3" s="8" t="s">
        <v>2</v>
      </c>
      <c r="D3" s="8" t="s">
        <v>3</v>
      </c>
      <c r="E3" s="10" t="s">
        <v>9</v>
      </c>
      <c r="F3" s="10" t="s">
        <v>4</v>
      </c>
      <c r="G3" s="11" t="s">
        <v>10</v>
      </c>
      <c r="H3" s="11" t="s">
        <v>11</v>
      </c>
      <c r="I3" s="12" t="s">
        <v>12</v>
      </c>
      <c r="J3" s="13" t="s">
        <v>5</v>
      </c>
      <c r="K3" s="12" t="s">
        <v>13</v>
      </c>
      <c r="L3" s="14" t="s">
        <v>6</v>
      </c>
    </row>
    <row r="4" spans="1:12" ht="374.25" customHeight="1">
      <c r="A4" s="1">
        <v>1</v>
      </c>
      <c r="B4" s="21" t="s">
        <v>15</v>
      </c>
      <c r="C4" s="19" t="s">
        <v>28</v>
      </c>
      <c r="D4" s="21" t="s">
        <v>7</v>
      </c>
      <c r="E4" s="22">
        <v>1</v>
      </c>
      <c r="F4" s="2"/>
      <c r="G4" s="23"/>
      <c r="H4" s="23">
        <f>SUM(E4*G4)</f>
        <v>0</v>
      </c>
      <c r="I4" s="23">
        <f>SUM(G4*(1+J4))</f>
        <v>0</v>
      </c>
      <c r="J4" s="24"/>
      <c r="K4" s="23">
        <f>SUM(E4*I4)</f>
        <v>0</v>
      </c>
      <c r="L4" s="25"/>
    </row>
    <row r="5" spans="1:12" ht="345" customHeight="1">
      <c r="A5" s="1">
        <v>2</v>
      </c>
      <c r="B5" s="21" t="s">
        <v>16</v>
      </c>
      <c r="C5" s="19" t="s">
        <v>29</v>
      </c>
      <c r="D5" s="21" t="s">
        <v>7</v>
      </c>
      <c r="E5" s="22">
        <v>1</v>
      </c>
      <c r="F5" s="2"/>
      <c r="G5" s="23"/>
      <c r="H5" s="23">
        <f>SUM(E5*G5)</f>
        <v>0</v>
      </c>
      <c r="I5" s="23">
        <f t="shared" ref="I5:I10" si="0">SUM(G5*(1+J5))</f>
        <v>0</v>
      </c>
      <c r="J5" s="24"/>
      <c r="K5" s="23">
        <f t="shared" ref="K5:K10" si="1">SUM(E5*I5)</f>
        <v>0</v>
      </c>
      <c r="L5" s="25"/>
    </row>
    <row r="6" spans="1:12" ht="44.25" customHeight="1">
      <c r="A6" s="1">
        <v>3</v>
      </c>
      <c r="B6" s="21" t="s">
        <v>19</v>
      </c>
      <c r="C6" s="19" t="s">
        <v>17</v>
      </c>
      <c r="D6" s="21" t="s">
        <v>7</v>
      </c>
      <c r="E6" s="22">
        <v>1</v>
      </c>
      <c r="F6" s="2"/>
      <c r="G6" s="23"/>
      <c r="H6" s="23">
        <f t="shared" ref="H6:H10" si="2">SUM(E6*G6)</f>
        <v>0</v>
      </c>
      <c r="I6" s="23">
        <f t="shared" si="0"/>
        <v>0</v>
      </c>
      <c r="J6" s="24"/>
      <c r="K6" s="23">
        <f t="shared" si="1"/>
        <v>0</v>
      </c>
      <c r="L6" s="25"/>
    </row>
    <row r="7" spans="1:12" ht="45" customHeight="1">
      <c r="A7" s="1">
        <v>4</v>
      </c>
      <c r="B7" s="26" t="s">
        <v>20</v>
      </c>
      <c r="C7" s="19" t="s">
        <v>18</v>
      </c>
      <c r="D7" s="21" t="s">
        <v>7</v>
      </c>
      <c r="E7" s="22">
        <v>1</v>
      </c>
      <c r="F7" s="2"/>
      <c r="G7" s="23"/>
      <c r="H7" s="23">
        <f t="shared" si="2"/>
        <v>0</v>
      </c>
      <c r="I7" s="23">
        <f t="shared" si="0"/>
        <v>0</v>
      </c>
      <c r="J7" s="24"/>
      <c r="K7" s="23">
        <f t="shared" si="1"/>
        <v>0</v>
      </c>
      <c r="L7" s="25"/>
    </row>
    <row r="8" spans="1:12" ht="47.25" customHeight="1">
      <c r="A8" s="1">
        <v>5</v>
      </c>
      <c r="B8" s="21" t="s">
        <v>21</v>
      </c>
      <c r="C8" s="19" t="s">
        <v>26</v>
      </c>
      <c r="D8" s="21" t="s">
        <v>7</v>
      </c>
      <c r="E8" s="22">
        <v>1</v>
      </c>
      <c r="F8" s="2"/>
      <c r="G8" s="23"/>
      <c r="H8" s="23">
        <f t="shared" si="2"/>
        <v>0</v>
      </c>
      <c r="I8" s="23">
        <f t="shared" si="0"/>
        <v>0</v>
      </c>
      <c r="J8" s="24"/>
      <c r="K8" s="23">
        <f t="shared" si="1"/>
        <v>0</v>
      </c>
      <c r="L8" s="25"/>
    </row>
    <row r="9" spans="1:12" ht="36.75" customHeight="1">
      <c r="A9" s="1">
        <v>6</v>
      </c>
      <c r="B9" s="26" t="s">
        <v>22</v>
      </c>
      <c r="C9" s="19" t="s">
        <v>27</v>
      </c>
      <c r="D9" s="21" t="s">
        <v>7</v>
      </c>
      <c r="E9" s="22">
        <v>3</v>
      </c>
      <c r="F9" s="2"/>
      <c r="G9" s="23"/>
      <c r="H9" s="23">
        <f t="shared" si="2"/>
        <v>0</v>
      </c>
      <c r="I9" s="23">
        <f t="shared" si="0"/>
        <v>0</v>
      </c>
      <c r="J9" s="24"/>
      <c r="K9" s="23">
        <f t="shared" si="1"/>
        <v>0</v>
      </c>
      <c r="L9" s="25"/>
    </row>
    <row r="10" spans="1:12" ht="25.5" customHeight="1">
      <c r="A10" s="1">
        <v>7</v>
      </c>
      <c r="B10" s="21" t="s">
        <v>23</v>
      </c>
      <c r="C10" s="19" t="s">
        <v>25</v>
      </c>
      <c r="D10" s="21" t="s">
        <v>14</v>
      </c>
      <c r="E10" s="22">
        <v>1</v>
      </c>
      <c r="F10" s="2"/>
      <c r="G10" s="23"/>
      <c r="H10" s="23">
        <f t="shared" si="2"/>
        <v>0</v>
      </c>
      <c r="I10" s="23">
        <f t="shared" si="0"/>
        <v>0</v>
      </c>
      <c r="J10" s="24"/>
      <c r="K10" s="23">
        <f t="shared" si="1"/>
        <v>0</v>
      </c>
      <c r="L10" s="25"/>
    </row>
    <row r="11" spans="1:12" ht="36.75" customHeight="1" thickBot="1">
      <c r="G11" s="27" t="s">
        <v>8</v>
      </c>
      <c r="H11" s="28">
        <f>SUM(H4:H10)</f>
        <v>0</v>
      </c>
      <c r="K11" s="30">
        <f>SUM(K4:K10)</f>
        <v>0</v>
      </c>
    </row>
    <row r="12" spans="1:12" ht="20.25" customHeight="1">
      <c r="I12" s="45" t="s">
        <v>30</v>
      </c>
      <c r="J12" s="45"/>
      <c r="K12" s="45"/>
      <c r="L12" s="45"/>
    </row>
    <row r="14" spans="1:12" ht="99.95" customHeight="1">
      <c r="J14" s="31"/>
    </row>
    <row r="15" spans="1:12" ht="99.95" customHeight="1">
      <c r="C15" s="18"/>
      <c r="J15" s="31"/>
    </row>
    <row r="16" spans="1:12" ht="99.95" customHeight="1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</row>
    <row r="17" spans="1:12" ht="99.95" customHeight="1">
      <c r="A17" s="32"/>
      <c r="B17" s="4"/>
      <c r="C17" s="15"/>
      <c r="D17" s="32"/>
      <c r="E17" s="33"/>
      <c r="F17" s="33"/>
      <c r="G17" s="34"/>
      <c r="H17" s="34"/>
      <c r="I17" s="35"/>
      <c r="J17" s="36"/>
      <c r="K17" s="35"/>
      <c r="L17" s="3"/>
    </row>
    <row r="18" spans="1:12" ht="99.95" customHeight="1">
      <c r="A18" s="5"/>
      <c r="B18" s="37"/>
      <c r="C18" s="16"/>
      <c r="D18" s="37"/>
      <c r="E18" s="37"/>
      <c r="F18" s="6"/>
      <c r="G18" s="38"/>
      <c r="H18" s="38"/>
      <c r="I18" s="38"/>
      <c r="J18" s="39"/>
      <c r="K18" s="38"/>
      <c r="L18" s="40"/>
    </row>
    <row r="19" spans="1:12" ht="99.95" customHeight="1">
      <c r="A19" s="5"/>
      <c r="B19" s="37"/>
      <c r="C19" s="16"/>
      <c r="D19" s="37"/>
      <c r="E19" s="37"/>
      <c r="F19" s="6"/>
      <c r="G19" s="38"/>
      <c r="H19" s="38"/>
      <c r="I19" s="38"/>
      <c r="J19" s="39"/>
      <c r="K19" s="38"/>
      <c r="L19" s="40"/>
    </row>
    <row r="20" spans="1:12" ht="99.95" customHeight="1">
      <c r="A20" s="5"/>
      <c r="B20" s="37"/>
      <c r="C20" s="16"/>
      <c r="D20" s="37"/>
      <c r="E20" s="37"/>
      <c r="F20" s="6"/>
      <c r="G20" s="38"/>
      <c r="H20" s="38"/>
      <c r="I20" s="38"/>
      <c r="J20" s="39"/>
      <c r="K20" s="38"/>
      <c r="L20" s="40"/>
    </row>
    <row r="21" spans="1:12" ht="99.95" customHeight="1">
      <c r="G21" s="41"/>
      <c r="H21" s="42"/>
      <c r="J21" s="31"/>
      <c r="K21" s="42"/>
    </row>
    <row r="22" spans="1:12" ht="99.95" customHeight="1">
      <c r="J22" s="31"/>
    </row>
  </sheetData>
  <mergeCells count="4">
    <mergeCell ref="A2:L2"/>
    <mergeCell ref="A16:L16"/>
    <mergeCell ref="I12:L12"/>
    <mergeCell ref="A1:L1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headerFooter>
    <oddHeader>&amp;LSprawa 4/2024&amp;RZałącznik nr 6A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1.</vt:lpstr>
      <vt:lpstr>'1.'!Print_Area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2024-01-17T07:48:33Z</dcterms:modified>
</cp:coreProperties>
</file>