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14A1A95-E1DA-4F05-B70A-6FB79159790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25" i="1" l="1"/>
  <c r="L125" i="1" s="1"/>
  <c r="L126" i="1" s="1"/>
  <c r="I125" i="1"/>
  <c r="I126" i="1" s="1"/>
  <c r="J119" i="1"/>
  <c r="L119" i="1" s="1"/>
  <c r="L120" i="1" s="1"/>
  <c r="I119" i="1"/>
  <c r="I120" i="1" s="1"/>
  <c r="I34" i="1"/>
  <c r="J34" i="1"/>
  <c r="L34" i="1" s="1"/>
  <c r="J33" i="1"/>
  <c r="L33" i="1" s="1"/>
  <c r="I33" i="1"/>
  <c r="J111" i="1"/>
  <c r="L111" i="1" s="1"/>
  <c r="I111" i="1"/>
  <c r="J110" i="1"/>
  <c r="L110" i="1" s="1"/>
  <c r="I110" i="1"/>
  <c r="J109" i="1"/>
  <c r="L109" i="1" s="1"/>
  <c r="I109" i="1"/>
  <c r="J108" i="1"/>
  <c r="L108" i="1" s="1"/>
  <c r="I108" i="1"/>
  <c r="J107" i="1"/>
  <c r="L107" i="1" s="1"/>
  <c r="I107" i="1"/>
  <c r="J101" i="1"/>
  <c r="L101" i="1" s="1"/>
  <c r="L102" i="1" s="1"/>
  <c r="I101" i="1"/>
  <c r="I102" i="1" s="1"/>
  <c r="J53" i="1"/>
  <c r="L53" i="1" s="1"/>
  <c r="J54" i="1"/>
  <c r="L54" i="1" s="1"/>
  <c r="I53" i="1"/>
  <c r="I54" i="1"/>
  <c r="J95" i="1"/>
  <c r="L95" i="1" s="1"/>
  <c r="L96" i="1" s="1"/>
  <c r="I95" i="1"/>
  <c r="I96" i="1" s="1"/>
  <c r="J35" i="1"/>
  <c r="L35" i="1" s="1"/>
  <c r="I35" i="1"/>
  <c r="J31" i="1"/>
  <c r="L31" i="1" s="1"/>
  <c r="I31" i="1"/>
  <c r="J89" i="1"/>
  <c r="L89" i="1" s="1"/>
  <c r="L90" i="1" s="1"/>
  <c r="I89" i="1"/>
  <c r="I90" i="1" s="1"/>
  <c r="J83" i="1"/>
  <c r="L83" i="1" s="1"/>
  <c r="L84" i="1" s="1"/>
  <c r="I83" i="1"/>
  <c r="I84" i="1" s="1"/>
  <c r="J75" i="1"/>
  <c r="L75" i="1" s="1"/>
  <c r="J74" i="1"/>
  <c r="L74" i="1" s="1"/>
  <c r="I75" i="1"/>
  <c r="I74" i="1"/>
  <c r="J68" i="1"/>
  <c r="L68" i="1" s="1"/>
  <c r="I68" i="1"/>
  <c r="J67" i="1"/>
  <c r="L67" i="1" s="1"/>
  <c r="I67" i="1"/>
  <c r="J66" i="1"/>
  <c r="L66" i="1" s="1"/>
  <c r="I66" i="1"/>
  <c r="J65" i="1"/>
  <c r="L65" i="1" s="1"/>
  <c r="I65" i="1"/>
  <c r="J64" i="1"/>
  <c r="L64" i="1" s="1"/>
  <c r="I64" i="1"/>
  <c r="J63" i="1"/>
  <c r="L63" i="1" s="1"/>
  <c r="I63" i="1"/>
  <c r="J55" i="1"/>
  <c r="L55" i="1" s="1"/>
  <c r="I55" i="1"/>
  <c r="J52" i="1"/>
  <c r="L52" i="1" s="1"/>
  <c r="I52" i="1"/>
  <c r="J51" i="1"/>
  <c r="L51" i="1" s="1"/>
  <c r="I51" i="1"/>
  <c r="J50" i="1"/>
  <c r="L50" i="1" s="1"/>
  <c r="I50" i="1"/>
  <c r="J49" i="1"/>
  <c r="L49" i="1" s="1"/>
  <c r="I49" i="1"/>
  <c r="J48" i="1"/>
  <c r="L48" i="1" s="1"/>
  <c r="I48" i="1"/>
  <c r="J47" i="1"/>
  <c r="L47" i="1" s="1"/>
  <c r="I47" i="1"/>
  <c r="J46" i="1"/>
  <c r="L46" i="1" s="1"/>
  <c r="I46" i="1"/>
  <c r="J45" i="1"/>
  <c r="L45" i="1" s="1"/>
  <c r="I45" i="1"/>
  <c r="J44" i="1"/>
  <c r="L44" i="1" s="1"/>
  <c r="I44" i="1"/>
  <c r="J43" i="1"/>
  <c r="L43" i="1" s="1"/>
  <c r="I43" i="1"/>
  <c r="J27" i="1"/>
  <c r="L27" i="1" s="1"/>
  <c r="J28" i="1"/>
  <c r="L28" i="1" s="1"/>
  <c r="J29" i="1"/>
  <c r="L29" i="1" s="1"/>
  <c r="J30" i="1"/>
  <c r="L30" i="1" s="1"/>
  <c r="J32" i="1"/>
  <c r="L32" i="1" s="1"/>
  <c r="I27" i="1"/>
  <c r="I28" i="1"/>
  <c r="I29" i="1"/>
  <c r="I30" i="1"/>
  <c r="I32" i="1"/>
  <c r="J26" i="1"/>
  <c r="L26" i="1" s="1"/>
  <c r="I26" i="1"/>
  <c r="I8" i="1"/>
  <c r="I9" i="1"/>
  <c r="I10" i="1"/>
  <c r="I11" i="1"/>
  <c r="I12" i="1"/>
  <c r="I13" i="1"/>
  <c r="I14" i="1"/>
  <c r="I15" i="1"/>
  <c r="I16" i="1"/>
  <c r="I17" i="1"/>
  <c r="I18" i="1"/>
  <c r="I19" i="1"/>
  <c r="J8" i="1"/>
  <c r="L8" i="1" s="1"/>
  <c r="J9" i="1"/>
  <c r="L9" i="1" s="1"/>
  <c r="J10" i="1"/>
  <c r="L10" i="1" s="1"/>
  <c r="J11" i="1"/>
  <c r="L11" i="1" s="1"/>
  <c r="J12" i="1"/>
  <c r="L12" i="1" s="1"/>
  <c r="J13" i="1"/>
  <c r="L13" i="1" s="1"/>
  <c r="J14" i="1"/>
  <c r="L14" i="1" s="1"/>
  <c r="J15" i="1"/>
  <c r="L15" i="1" s="1"/>
  <c r="J16" i="1"/>
  <c r="L16" i="1" s="1"/>
  <c r="J17" i="1"/>
  <c r="L17" i="1" s="1"/>
  <c r="J18" i="1"/>
  <c r="L18" i="1" s="1"/>
  <c r="J19" i="1"/>
  <c r="L19" i="1" s="1"/>
  <c r="J7" i="1"/>
  <c r="L7" i="1" s="1"/>
  <c r="I7" i="1"/>
  <c r="I36" i="1" l="1"/>
  <c r="L36" i="1"/>
  <c r="I112" i="1"/>
  <c r="L112" i="1"/>
  <c r="I76" i="1"/>
  <c r="L76" i="1"/>
  <c r="I69" i="1"/>
  <c r="L69" i="1"/>
  <c r="I20" i="1"/>
  <c r="L20" i="1"/>
  <c r="I56" i="1"/>
  <c r="L56" i="1"/>
</calcChain>
</file>

<file path=xl/sharedStrings.xml><?xml version="1.0" encoding="utf-8"?>
<sst xmlns="http://schemas.openxmlformats.org/spreadsheetml/2006/main" count="348" uniqueCount="128">
  <si>
    <t>Lp</t>
  </si>
  <si>
    <t>Symbol producenta</t>
  </si>
  <si>
    <t>Nazwa towaru</t>
  </si>
  <si>
    <t>J.M</t>
  </si>
  <si>
    <t>ilość</t>
  </si>
  <si>
    <t xml:space="preserve">  Cena jednostkowa netto [PLN]</t>
  </si>
  <si>
    <t>Wartość netto [PLN]</t>
  </si>
  <si>
    <t xml:space="preserve">  Cena jednostkowa brutto [PLN]</t>
  </si>
  <si>
    <t xml:space="preserve">VAT [%] </t>
  </si>
  <si>
    <t>Wartość brutto [PLN]</t>
  </si>
  <si>
    <t>2.</t>
  </si>
  <si>
    <t>szt.</t>
  </si>
  <si>
    <t>6.</t>
  </si>
  <si>
    <t>7.</t>
  </si>
  <si>
    <t>8.</t>
  </si>
  <si>
    <t>9.</t>
  </si>
  <si>
    <t>10.</t>
  </si>
  <si>
    <t>13.</t>
  </si>
  <si>
    <t>RAZEM:</t>
  </si>
  <si>
    <t>1.</t>
  </si>
  <si>
    <t>3.</t>
  </si>
  <si>
    <t>4.</t>
  </si>
  <si>
    <t>5.</t>
  </si>
  <si>
    <t>11.</t>
  </si>
  <si>
    <t>12.</t>
  </si>
  <si>
    <t>Symbol</t>
  </si>
  <si>
    <t xml:space="preserve">   cena jednostkowa netto   </t>
  </si>
  <si>
    <t>Wartość netto</t>
  </si>
  <si>
    <t xml:space="preserve">  cena jednostkowa brutto  </t>
  </si>
  <si>
    <t>VAT</t>
  </si>
  <si>
    <t xml:space="preserve"> Cena oferty  wartość brutto </t>
  </si>
  <si>
    <t>szt</t>
  </si>
  <si>
    <t xml:space="preserve">  cena jedn. netto  </t>
  </si>
  <si>
    <t>wartość netto</t>
  </si>
  <si>
    <t xml:space="preserve">  cena jedn. brutto [PLN]</t>
  </si>
  <si>
    <t xml:space="preserve">  </t>
  </si>
  <si>
    <t>Ostrze trepanu 14/11 mm</t>
  </si>
  <si>
    <t>5407FA2023SP</t>
  </si>
  <si>
    <t>Ostrze 2,3 x 16 mm strug spiralny</t>
  </si>
  <si>
    <t>5407FA2023</t>
  </si>
  <si>
    <t>Ostrze 2.3 x 16 mm strug stożkowy</t>
  </si>
  <si>
    <r>
      <t xml:space="preserve">Ostrze MIS16 </t>
    </r>
    <r>
      <rPr>
        <b/>
        <sz val="11"/>
        <color theme="1"/>
        <rFont val="Czcionka tekstu podstawowego"/>
        <charset val="238"/>
      </rPr>
      <t>3.0</t>
    </r>
    <r>
      <rPr>
        <sz val="11"/>
        <color theme="1"/>
        <rFont val="Czcionka tekstu podstawowego"/>
        <family val="2"/>
        <charset val="238"/>
      </rPr>
      <t>; 4.0, 5.0 mm okrągłe prezyzyjne dwukrawędziowe RIM do wyboru przez Zamawiającego</t>
    </r>
  </si>
  <si>
    <t>Ostrze TPS M 7.5 x 9.4 mm  Żołędziowe precyzyjne</t>
  </si>
  <si>
    <t>Ostrze TPS M 9.0 x 11.3 mm Żołędziowe precyzyjne</t>
  </si>
  <si>
    <t xml:space="preserve">Ostrze TPS M 9.0 x 11.3 mm  Żołędziowe </t>
  </si>
  <si>
    <t>5820012020D</t>
  </si>
  <si>
    <t>Ostrze okrągłe diamentowe 2.0; 3.0; 4.0; 5.0; 6.0 mm do wyboru przez Zamawiającego</t>
  </si>
  <si>
    <r>
      <t>Ostrze okrągłe diamentowe delikatne</t>
    </r>
    <r>
      <rPr>
        <b/>
        <sz val="11"/>
        <color theme="1"/>
        <rFont val="Czcionka tekstu podstawowego"/>
        <charset val="238"/>
      </rPr>
      <t xml:space="preserve"> 4.0</t>
    </r>
    <r>
      <rPr>
        <sz val="11"/>
        <color theme="1"/>
        <rFont val="Czcionka tekstu podstawowego"/>
        <family val="2"/>
        <charset val="238"/>
      </rPr>
      <t>; 5.0 mm do wyboru przez Zamawiajacego</t>
    </r>
  </si>
  <si>
    <t>Ostrze okrągłe 8 krawędzi falistych 7.5 mm</t>
  </si>
  <si>
    <t>Ostrze okrągłe soft touch 10 krawędzi 4,0 mm</t>
  </si>
  <si>
    <t>Ostrze okrągłe soft touch 10 krawędzi 7.0 mm</t>
  </si>
  <si>
    <r>
      <t xml:space="preserve">Ostrze okrągłe precyzyjne dwukrawędziowe RIM </t>
    </r>
    <r>
      <rPr>
        <b/>
        <sz val="11"/>
        <color theme="1"/>
        <rFont val="Czcionka tekstu podstawowego"/>
        <charset val="238"/>
      </rPr>
      <t>3.0</t>
    </r>
    <r>
      <rPr>
        <sz val="11"/>
        <color theme="1"/>
        <rFont val="Czcionka tekstu podstawowego"/>
        <family val="2"/>
        <charset val="238"/>
      </rPr>
      <t>; 4.0; 5.0 mm do wyboru przez Zamawiającego</t>
    </r>
  </si>
  <si>
    <t>Pętla druciana do wycięcia migdałów,srednica 0,4mm,1 op.=100szt.</t>
  </si>
  <si>
    <t>op.</t>
  </si>
  <si>
    <t>Zadanie 6. Pętle na Otolaryngologię</t>
  </si>
  <si>
    <t>Nożyczki do przecinania soczewek wewnatrzgałkowych</t>
  </si>
  <si>
    <t>K4-5571</t>
  </si>
  <si>
    <t xml:space="preserve">Chopper  Brierley do jądra,zagiety </t>
  </si>
  <si>
    <t>K3-2380</t>
  </si>
  <si>
    <t>K5-5081</t>
  </si>
  <si>
    <t>Pęseta do kapsuloreksji Utrata,delikatna,trókątne szczęki,zagieta</t>
  </si>
  <si>
    <t>K5-7733</t>
  </si>
  <si>
    <t>Pęseta witreoretinalna do ILM 23G</t>
  </si>
  <si>
    <t>K5-8600</t>
  </si>
  <si>
    <t>Pęseta Shepard do trzymania soczewki wewnątrzgałkowej,delikatnie zagieta</t>
  </si>
  <si>
    <t>K6-3530</t>
  </si>
  <si>
    <t>Imadło okulistyczneBarraquer,delikatne bez zamka,zagieta</t>
  </si>
  <si>
    <t>K6-3630</t>
  </si>
  <si>
    <t>Imadło okulistyczneBarraquer,standard bez zamka,zagieta</t>
  </si>
  <si>
    <t>65-101</t>
  </si>
  <si>
    <t>Magnetyczna pęseta do ciał obcych</t>
  </si>
  <si>
    <t>Zadanie 2. Narzędzia na Okulistykę</t>
  </si>
  <si>
    <t>Zadanie 7. Prostnica do wiertarki na Otolaryngologię</t>
  </si>
  <si>
    <t>Zadanie 4. Drobny sprzęt medyczny na Ortopedię</t>
  </si>
  <si>
    <t>Balkonik ortopedyczny,zwykły,niekroczący</t>
  </si>
  <si>
    <t>Kule łokciowe(10 par)</t>
  </si>
  <si>
    <t>Klin rehabilitacyjny,rozpierający,rozm.40x34x15</t>
  </si>
  <si>
    <t>Taśma rehabilitacyjna typu Thera Band ,niebieska,rozm.1,5-2,5 m</t>
  </si>
  <si>
    <t>Nakładka na toaletę dla pacjentów po endoprotezach</t>
  </si>
  <si>
    <t>Krążek przeciwodleżynowy</t>
  </si>
  <si>
    <t>Zadanie 5. Drobny sprzęt na Chirurgię Twarzowo-Szczękową</t>
  </si>
  <si>
    <t>KL511/04</t>
  </si>
  <si>
    <t>Lusterko stomatologiczne płaskie do rękojeści ,wielorazowe,ze stali,nr4,o średnicy 22cm</t>
  </si>
  <si>
    <t>Kleszczyki typu Magill,do intubacji dla dorosłych długość 250  mm</t>
  </si>
  <si>
    <t>Zadanie 8.Drobny sprzęt na OIT</t>
  </si>
  <si>
    <t>Zadanie 3. Materiały eksploatacyjne na Patomorfologię</t>
  </si>
  <si>
    <t>Tusz histopatologiczny do znakowania tkanek,59ml,czarny</t>
  </si>
  <si>
    <t>Tusz histopatologiczny do znakowania tkanek,59ml,niebieski</t>
  </si>
  <si>
    <t>Tusz histopatologiczny do znakowania tkanek,59ml,czerwony</t>
  </si>
  <si>
    <t>Tusz histopatologiczny do znakowania tkanek,59ml,żółty</t>
  </si>
  <si>
    <t>Tusz histopatologiczny do znakowania tkanek,59ml,zielony</t>
  </si>
  <si>
    <t>Pudełko tekturowe do archiwizowania szkiełek,pojemność 1000 szkiełek,zamykane klapką,sztywne,gładkie(310x165x85)</t>
  </si>
  <si>
    <t>Ostrze do mikrotomu C35,jednorazowe do kriostatu,do preparatów mrożeniowych,kąt ostrza 35 stopni,długość noża80mm,szerokość 8 mm,ze stali węglowej,,1op=20 szt</t>
  </si>
  <si>
    <t>Ostrze do mikrotomu typu Feather R35,dł 80 x szer8 x gr 0,25mm,ze stali nierdzewnej,kąt ostzra35 stopni,(1op=50szt)</t>
  </si>
  <si>
    <t>Taca do transportu na 20 preparatów wykonana z PS</t>
  </si>
  <si>
    <t xml:space="preserve">Taca do transportu na 10 szkiełek wykonana z PS </t>
  </si>
  <si>
    <t>Foremka metalowa do zatapiania,15x15x7mm(1op=10szt)</t>
  </si>
  <si>
    <t>Zadanie 9. Pas piersiowy do platformy Auto Pulse</t>
  </si>
  <si>
    <t>Pas piersiowy Life Band do platformy Auto Pulse(1op=3 szt)</t>
  </si>
  <si>
    <t>op</t>
  </si>
  <si>
    <t>Zadanie 10. Materiały eksploatacyjne na ZBO</t>
  </si>
  <si>
    <t>Rurka silikonowa 30cm-dren łączący filtr na ssaku Vario,ze zbiornikiem na wydzielinę</t>
  </si>
  <si>
    <t>Filtr bakteryjny zabezpieczony przed przelewem z końcówkami</t>
  </si>
  <si>
    <t>Filtr bakteryjny z końcówkami do ssaka Dominant Flex</t>
  </si>
  <si>
    <t>077.0086</t>
  </si>
  <si>
    <t>077.0083</t>
  </si>
  <si>
    <t>077.0921</t>
  </si>
  <si>
    <t>077.0571</t>
  </si>
  <si>
    <t>077.0573</t>
  </si>
  <si>
    <t>Wkład 2,5l na wydzielinę jednorazowy do ssaka Dominant(1op=40szt)</t>
  </si>
  <si>
    <t>Wkład 1,5 l na wydzielinę jedorazowy do ssaka Vario</t>
  </si>
  <si>
    <t>Kaniula z kulką metalową ,łączenie typu luer,zakrzywiona,szerokość 1,0-1,8mm,zagięta końcówka,kompatybilna ze strzykawką jednorazową ,do przepłukiwania ,do sterylizacji</t>
  </si>
  <si>
    <t>K7-5840</t>
  </si>
  <si>
    <t>Głowica irygacyjna</t>
  </si>
  <si>
    <t>Głowica aspiracyjna</t>
  </si>
  <si>
    <t>K7-5815</t>
  </si>
  <si>
    <t>G19385</t>
  </si>
  <si>
    <t>Nożyczki okulistyczne,ostre,12 cm</t>
  </si>
  <si>
    <t>Pęseta anatomiczna,odgięta 9,5 cm</t>
  </si>
  <si>
    <t>Prostnica do wiertarki o długości roboczej 7 cm,zmiana regulacji ekspozycji wiertła,bez przekładni obrotów,(AVS07)</t>
  </si>
  <si>
    <t>Zadanie 11. Nożyczki okulistyczne</t>
  </si>
  <si>
    <t>Zadanie 12.  Pęseta anatomiczna,okulistyczna</t>
  </si>
  <si>
    <t>PO-011-004-ZMK</t>
  </si>
  <si>
    <t>Zadanie 1. Ostrza do  napędu neurochirurgicznego</t>
  </si>
  <si>
    <t>FORMULARZ CENOWY</t>
  </si>
  <si>
    <t>Foremka metalowa do zatapiania,24x24x7mm(1op=10szt)</t>
  </si>
  <si>
    <t>Foremka metalowa do zatapiania,30x24x7mm(1op=10szt)</t>
  </si>
  <si>
    <t>Kod produktu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</si>
</sst>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#,##0.00\ &quot;zł&quot;"/>
    <numFmt numFmtId="165" formatCode="_-* #,##0.00\ [$zł-415]_-;\-* #,##0.00\ [$zł-415]_-;_-* &quot;-&quot;??\ [$zł-415]_-;_-@_-"/>
    <numFmt numFmtId="166" formatCode="#,##0.00&quot; zł&quot;;\-#,##0.00&quot; zł&quot;"/>
  </numFmts>
  <fonts count="21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Czcionka tekstu podstawowego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8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sz val="10"/>
      <color indexed="8"/>
      <name val="Arial"/>
      <charset val="238"/>
    </font>
    <font>
      <sz val="9"/>
      <color indexed="8"/>
      <name val="Arial Narrow"/>
      <family val="2"/>
      <charset val="238"/>
    </font>
    <font>
      <sz val="11"/>
      <color theme="1"/>
      <name val="Calibri"/>
      <family val="2"/>
      <scheme val="minor"/>
    </font>
    <font>
      <sz val="11"/>
      <color theme="1"/>
      <name val="Arial"/>
      <family val="2"/>
      <charset val="238"/>
    </font>
    <font>
      <sz val="11"/>
      <color indexed="8"/>
      <name val="Arial Narrow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1"/>
      <color theme="1"/>
      <name val="Arial Narrow"/>
      <family val="2"/>
      <charset val="238"/>
    </font>
    <font>
      <sz val="11"/>
      <name val="Arial Narrow"/>
      <family val="2"/>
      <charset val="238"/>
    </font>
    <font>
      <b/>
      <sz val="14"/>
      <color theme="1"/>
      <name val="Czcionka tekstu podstawowego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6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3" fillId="0" borderId="0"/>
    <xf numFmtId="0" fontId="13" fillId="0" borderId="0"/>
    <xf numFmtId="0" fontId="3" fillId="0" borderId="0"/>
    <xf numFmtId="0" fontId="13" fillId="0" borderId="0"/>
    <xf numFmtId="0" fontId="3" fillId="0" borderId="0"/>
    <xf numFmtId="0" fontId="13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</cellStyleXfs>
  <cellXfs count="81">
    <xf numFmtId="0" fontId="0" fillId="0" borderId="0" xfId="0"/>
    <xf numFmtId="0" fontId="4" fillId="0" borderId="4" xfId="0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164" fontId="5" fillId="0" borderId="4" xfId="0" applyNumberFormat="1" applyFont="1" applyBorder="1" applyAlignment="1">
      <alignment horizontal="center" vertical="center"/>
    </xf>
    <xf numFmtId="164" fontId="6" fillId="4" borderId="5" xfId="0" applyNumberFormat="1" applyFont="1" applyFill="1" applyBorder="1"/>
    <xf numFmtId="0" fontId="0" fillId="0" borderId="0" xfId="0" applyAlignment="1">
      <alignment horizontal="center"/>
    </xf>
    <xf numFmtId="164" fontId="4" fillId="0" borderId="4" xfId="1" applyNumberFormat="1" applyFont="1" applyBorder="1" applyAlignment="1">
      <alignment horizontal="center" vertical="center"/>
    </xf>
    <xf numFmtId="2" fontId="8" fillId="3" borderId="4" xfId="0" applyNumberFormat="1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1" fontId="10" fillId="3" borderId="6" xfId="0" applyNumberFormat="1" applyFont="1" applyFill="1" applyBorder="1" applyAlignment="1">
      <alignment horizontal="center" vertical="center" wrapText="1"/>
    </xf>
    <xf numFmtId="165" fontId="10" fillId="3" borderId="6" xfId="1" applyNumberFormat="1" applyFont="1" applyFill="1" applyBorder="1" applyAlignment="1">
      <alignment horizontal="center" vertical="center" wrapText="1"/>
    </xf>
    <xf numFmtId="164" fontId="10" fillId="3" borderId="6" xfId="1" applyNumberFormat="1" applyFont="1" applyFill="1" applyBorder="1" applyAlignment="1">
      <alignment horizontal="center" vertical="center" wrapText="1"/>
    </xf>
    <xf numFmtId="164" fontId="10" fillId="3" borderId="6" xfId="0" applyNumberFormat="1" applyFont="1" applyFill="1" applyBorder="1" applyAlignment="1">
      <alignment horizontal="center" vertical="center" wrapText="1"/>
    </xf>
    <xf numFmtId="9" fontId="4" fillId="0" borderId="4" xfId="0" applyNumberFormat="1" applyFont="1" applyBorder="1" applyAlignment="1">
      <alignment horizontal="center" vertical="center"/>
    </xf>
    <xf numFmtId="166" fontId="12" fillId="0" borderId="4" xfId="5" applyNumberFormat="1" applyFont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2" fontId="7" fillId="3" borderId="4" xfId="0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left" vertical="center" wrapText="1"/>
    </xf>
    <xf numFmtId="1" fontId="7" fillId="3" borderId="4" xfId="0" applyNumberFormat="1" applyFont="1" applyFill="1" applyBorder="1" applyAlignment="1">
      <alignment horizontal="center" vertical="center" wrapText="1"/>
    </xf>
    <xf numFmtId="164" fontId="7" fillId="3" borderId="4" xfId="1" applyNumberFormat="1" applyFont="1" applyFill="1" applyBorder="1" applyAlignment="1">
      <alignment horizontal="center" vertical="center" wrapText="1"/>
    </xf>
    <xf numFmtId="164" fontId="7" fillId="3" borderId="4" xfId="0" applyNumberFormat="1" applyFont="1" applyFill="1" applyBorder="1" applyAlignment="1">
      <alignment horizontal="center" vertical="center" wrapText="1"/>
    </xf>
    <xf numFmtId="9" fontId="7" fillId="3" borderId="4" xfId="0" applyNumberFormat="1" applyFont="1" applyFill="1" applyBorder="1" applyAlignment="1">
      <alignment horizontal="center" vertical="center" wrapText="1"/>
    </xf>
    <xf numFmtId="164" fontId="6" fillId="4" borderId="10" xfId="0" applyNumberFormat="1" applyFont="1" applyFill="1" applyBorder="1"/>
    <xf numFmtId="0" fontId="5" fillId="0" borderId="11" xfId="0" applyFont="1" applyBorder="1" applyAlignment="1">
      <alignment horizontal="left" vertical="center" wrapText="1"/>
    </xf>
    <xf numFmtId="0" fontId="8" fillId="3" borderId="4" xfId="0" applyFont="1" applyFill="1" applyBorder="1" applyAlignment="1">
      <alignment horizontal="center" vertical="center" wrapText="1"/>
    </xf>
    <xf numFmtId="1" fontId="8" fillId="3" borderId="4" xfId="0" applyNumberFormat="1" applyFont="1" applyFill="1" applyBorder="1" applyAlignment="1">
      <alignment horizontal="center" vertical="center" wrapText="1"/>
    </xf>
    <xf numFmtId="164" fontId="9" fillId="3" borderId="4" xfId="1" applyNumberFormat="1" applyFont="1" applyFill="1" applyBorder="1" applyAlignment="1">
      <alignment horizontal="center" vertical="center" wrapText="1"/>
    </xf>
    <xf numFmtId="164" fontId="9" fillId="3" borderId="4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0" fontId="0" fillId="0" borderId="4" xfId="0" applyBorder="1" applyAlignment="1">
      <alignment horizontal="left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 wrapText="1"/>
    </xf>
    <xf numFmtId="3" fontId="0" fillId="0" borderId="4" xfId="0" applyNumberFormat="1" applyBorder="1" applyAlignment="1">
      <alignment horizontal="left" wrapText="1"/>
    </xf>
    <xf numFmtId="0" fontId="14" fillId="0" borderId="4" xfId="0" applyFont="1" applyBorder="1" applyAlignment="1">
      <alignment horizontal="center" vertical="center"/>
    </xf>
    <xf numFmtId="0" fontId="15" fillId="0" borderId="4" xfId="6" applyFont="1" applyBorder="1" applyAlignment="1">
      <alignment horizontal="center" vertical="center" wrapText="1"/>
    </xf>
    <xf numFmtId="0" fontId="15" fillId="0" borderId="4" xfId="7" applyFont="1" applyBorder="1" applyAlignment="1">
      <alignment horizontal="center" vertical="center" wrapText="1"/>
    </xf>
    <xf numFmtId="164" fontId="14" fillId="0" borderId="4" xfId="1" applyNumberFormat="1" applyFont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9" fontId="14" fillId="0" borderId="4" xfId="2" applyFont="1" applyBorder="1" applyAlignment="1">
      <alignment horizontal="center" vertical="center"/>
    </xf>
    <xf numFmtId="0" fontId="15" fillId="0" borderId="4" xfId="8" applyFont="1" applyBorder="1" applyAlignment="1">
      <alignment horizontal="center" vertical="center" wrapText="1"/>
    </xf>
    <xf numFmtId="0" fontId="15" fillId="0" borderId="4" xfId="9" applyFont="1" applyBorder="1" applyAlignment="1">
      <alignment horizontal="center" vertical="center" wrapText="1"/>
    </xf>
    <xf numFmtId="0" fontId="15" fillId="0" borderId="3" xfId="8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/>
    </xf>
    <xf numFmtId="164" fontId="16" fillId="0" borderId="4" xfId="1" applyNumberFormat="1" applyFont="1" applyBorder="1" applyAlignment="1">
      <alignment horizontal="center" vertical="center"/>
    </xf>
    <xf numFmtId="164" fontId="16" fillId="0" borderId="4" xfId="0" applyNumberFormat="1" applyFont="1" applyBorder="1" applyAlignment="1">
      <alignment horizontal="center" vertical="center"/>
    </xf>
    <xf numFmtId="9" fontId="16" fillId="0" borderId="4" xfId="0" applyNumberFormat="1" applyFont="1" applyBorder="1" applyAlignment="1">
      <alignment horizontal="center" vertical="center"/>
    </xf>
    <xf numFmtId="0" fontId="15" fillId="0" borderId="4" xfId="18" applyFont="1" applyBorder="1" applyAlignment="1">
      <alignment horizontal="center" vertical="center" wrapText="1"/>
    </xf>
    <xf numFmtId="0" fontId="15" fillId="0" borderId="4" xfId="19" applyFont="1" applyBorder="1" applyAlignment="1">
      <alignment horizontal="center" vertical="center" wrapText="1"/>
    </xf>
    <xf numFmtId="0" fontId="15" fillId="0" borderId="4" xfId="20" applyFont="1" applyBorder="1" applyAlignment="1">
      <alignment horizontal="center" vertical="center" wrapText="1"/>
    </xf>
    <xf numFmtId="166" fontId="15" fillId="0" borderId="4" xfId="21" applyNumberFormat="1" applyFont="1" applyBorder="1" applyAlignment="1">
      <alignment horizontal="center" vertical="center" wrapText="1"/>
    </xf>
    <xf numFmtId="2" fontId="16" fillId="0" borderId="4" xfId="0" applyNumberFormat="1" applyFont="1" applyBorder="1" applyAlignment="1">
      <alignment horizontal="center" vertical="center" wrapText="1"/>
    </xf>
    <xf numFmtId="0" fontId="15" fillId="0" borderId="4" xfId="22" applyFont="1" applyBorder="1" applyAlignment="1">
      <alignment horizontal="center" vertical="center" wrapText="1"/>
    </xf>
    <xf numFmtId="166" fontId="15" fillId="0" borderId="4" xfId="25" applyNumberFormat="1" applyFont="1" applyBorder="1" applyAlignment="1">
      <alignment horizontal="center" vertical="center" wrapText="1"/>
    </xf>
    <xf numFmtId="9" fontId="16" fillId="0" borderId="4" xfId="2" applyFont="1" applyFill="1" applyBorder="1" applyAlignment="1">
      <alignment horizontal="center" vertical="center" wrapText="1"/>
    </xf>
    <xf numFmtId="164" fontId="17" fillId="0" borderId="4" xfId="0" applyNumberFormat="1" applyFont="1" applyBorder="1" applyAlignment="1">
      <alignment horizontal="center" vertical="center"/>
    </xf>
    <xf numFmtId="0" fontId="15" fillId="0" borderId="4" xfId="23" applyFont="1" applyBorder="1" applyAlignment="1">
      <alignment horizontal="center" vertical="center" wrapText="1"/>
    </xf>
    <xf numFmtId="0" fontId="18" fillId="0" borderId="4" xfId="12" applyFont="1" applyBorder="1" applyAlignment="1">
      <alignment horizontal="center" wrapText="1"/>
    </xf>
    <xf numFmtId="0" fontId="19" fillId="0" borderId="4" xfId="0" applyFont="1" applyBorder="1" applyAlignment="1">
      <alignment horizontal="center" vertical="center"/>
    </xf>
    <xf numFmtId="0" fontId="18" fillId="0" borderId="4" xfId="10" applyFont="1" applyBorder="1" applyAlignment="1">
      <alignment horizontal="center" wrapText="1"/>
    </xf>
    <xf numFmtId="0" fontId="18" fillId="0" borderId="4" xfId="14" applyFont="1" applyBorder="1" applyAlignment="1">
      <alignment horizontal="center" wrapText="1"/>
    </xf>
    <xf numFmtId="164" fontId="18" fillId="0" borderId="4" xfId="16" applyNumberFormat="1" applyFont="1" applyBorder="1" applyAlignment="1">
      <alignment horizontal="center" wrapText="1"/>
    </xf>
    <xf numFmtId="164" fontId="19" fillId="0" borderId="4" xfId="1" applyNumberFormat="1" applyFont="1" applyBorder="1" applyAlignment="1">
      <alignment horizontal="center" vertical="center"/>
    </xf>
    <xf numFmtId="164" fontId="19" fillId="0" borderId="4" xfId="0" applyNumberFormat="1" applyFont="1" applyBorder="1" applyAlignment="1">
      <alignment horizontal="center" vertical="center"/>
    </xf>
    <xf numFmtId="9" fontId="19" fillId="0" borderId="4" xfId="0" applyNumberFormat="1" applyFont="1" applyBorder="1" applyAlignment="1">
      <alignment horizontal="center" vertical="center"/>
    </xf>
    <xf numFmtId="164" fontId="18" fillId="0" borderId="4" xfId="0" applyNumberFormat="1" applyFont="1" applyBorder="1" applyAlignment="1">
      <alignment horizontal="center" vertical="center"/>
    </xf>
    <xf numFmtId="0" fontId="15" fillId="0" borderId="4" xfId="11" applyFont="1" applyBorder="1" applyAlignment="1">
      <alignment horizontal="center" wrapText="1"/>
    </xf>
    <xf numFmtId="0" fontId="15" fillId="0" borderId="4" xfId="13" applyFont="1" applyBorder="1" applyAlignment="1">
      <alignment horizontal="center" wrapText="1"/>
    </xf>
    <xf numFmtId="0" fontId="15" fillId="0" borderId="4" xfId="15" applyFont="1" applyBorder="1" applyAlignment="1">
      <alignment horizontal="center" wrapText="1"/>
    </xf>
    <xf numFmtId="164" fontId="15" fillId="0" borderId="4" xfId="17" applyNumberFormat="1" applyFont="1" applyBorder="1" applyAlignment="1">
      <alignment horizontal="center" wrapText="1"/>
    </xf>
    <xf numFmtId="0" fontId="0" fillId="4" borderId="0" xfId="0" applyFill="1"/>
    <xf numFmtId="0" fontId="20" fillId="4" borderId="0" xfId="0" applyFont="1" applyFill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left"/>
    </xf>
    <xf numFmtId="0" fontId="5" fillId="2" borderId="8" xfId="0" applyFont="1" applyFill="1" applyBorder="1" applyAlignment="1">
      <alignment horizontal="left"/>
    </xf>
    <xf numFmtId="0" fontId="5" fillId="2" borderId="9" xfId="0" applyFont="1" applyFill="1" applyBorder="1" applyAlignment="1">
      <alignment horizontal="left"/>
    </xf>
    <xf numFmtId="0" fontId="7" fillId="2" borderId="4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6" fillId="4" borderId="10" xfId="0" applyFont="1" applyFill="1" applyBorder="1" applyAlignment="1">
      <alignment horizontal="center"/>
    </xf>
  </cellXfs>
  <cellStyles count="26">
    <cellStyle name="Normalny" xfId="0" builtinId="0"/>
    <cellStyle name="Normalny 10" xfId="12" xr:uid="{00000000-0005-0000-0000-000001000000}"/>
    <cellStyle name="Normalny 11" xfId="14" xr:uid="{00000000-0005-0000-0000-000002000000}"/>
    <cellStyle name="Normalny 12" xfId="16" xr:uid="{00000000-0005-0000-0000-000003000000}"/>
    <cellStyle name="Normalny 13" xfId="18" xr:uid="{00000000-0005-0000-0000-000004000000}"/>
    <cellStyle name="Normalny 14" xfId="19" xr:uid="{00000000-0005-0000-0000-000005000000}"/>
    <cellStyle name="Normalny 15" xfId="20" xr:uid="{00000000-0005-0000-0000-000006000000}"/>
    <cellStyle name="Normalny 16" xfId="21" xr:uid="{00000000-0005-0000-0000-000007000000}"/>
    <cellStyle name="Normalny 17" xfId="22" xr:uid="{00000000-0005-0000-0000-000008000000}"/>
    <cellStyle name="Normalny 18" xfId="23" xr:uid="{00000000-0005-0000-0000-000009000000}"/>
    <cellStyle name="Normalny 19" xfId="24" xr:uid="{00000000-0005-0000-0000-00000A000000}"/>
    <cellStyle name="Normalny 2" xfId="3" xr:uid="{00000000-0005-0000-0000-00000B000000}"/>
    <cellStyle name="Normalny 2 2" xfId="11" xr:uid="{00000000-0005-0000-0000-00000C000000}"/>
    <cellStyle name="Normalny 2 3" xfId="13" xr:uid="{00000000-0005-0000-0000-00000D000000}"/>
    <cellStyle name="Normalny 2 4" xfId="15" xr:uid="{00000000-0005-0000-0000-00000E000000}"/>
    <cellStyle name="Normalny 2 5" xfId="17" xr:uid="{00000000-0005-0000-0000-00000F000000}"/>
    <cellStyle name="Normalny 20" xfId="25" xr:uid="{00000000-0005-0000-0000-000010000000}"/>
    <cellStyle name="Normalny 3" xfId="4" xr:uid="{00000000-0005-0000-0000-000011000000}"/>
    <cellStyle name="Normalny 4" xfId="5" xr:uid="{00000000-0005-0000-0000-000012000000}"/>
    <cellStyle name="Normalny 5" xfId="6" xr:uid="{00000000-0005-0000-0000-000013000000}"/>
    <cellStyle name="Normalny 6" xfId="7" xr:uid="{00000000-0005-0000-0000-000014000000}"/>
    <cellStyle name="Normalny 7" xfId="8" xr:uid="{00000000-0005-0000-0000-000015000000}"/>
    <cellStyle name="Normalny 8" xfId="9" xr:uid="{00000000-0005-0000-0000-000016000000}"/>
    <cellStyle name="Normalny 9" xfId="10" xr:uid="{00000000-0005-0000-0000-000017000000}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L131"/>
  <sheetViews>
    <sheetView tabSelected="1" view="pageLayout" zoomScaleNormal="100" workbookViewId="0">
      <selection activeCell="H7" sqref="H7"/>
    </sheetView>
  </sheetViews>
  <sheetFormatPr defaultRowHeight="14.25"/>
  <cols>
    <col min="2" max="2" width="6.125" customWidth="1"/>
    <col min="3" max="3" width="13.75" customWidth="1"/>
    <col min="4" max="4" width="29.125" customWidth="1"/>
    <col min="8" max="8" width="14.625" customWidth="1"/>
    <col min="9" max="9" width="14" customWidth="1"/>
    <col min="10" max="10" width="12.375" customWidth="1"/>
    <col min="12" max="12" width="14" customWidth="1"/>
  </cols>
  <sheetData>
    <row r="3" spans="2:12" ht="18">
      <c r="B3" s="71" t="s">
        <v>124</v>
      </c>
      <c r="C3" s="71"/>
      <c r="D3" s="71"/>
      <c r="E3" s="71"/>
      <c r="F3" s="71"/>
      <c r="G3" s="71"/>
      <c r="H3" s="71"/>
      <c r="I3" s="71"/>
      <c r="J3" s="71"/>
      <c r="K3" s="71"/>
      <c r="L3" s="71"/>
    </row>
    <row r="4" spans="2:12" ht="15" thickBot="1"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</row>
    <row r="5" spans="2:12" ht="15" thickBot="1">
      <c r="B5" s="73" t="s">
        <v>123</v>
      </c>
      <c r="C5" s="74"/>
      <c r="D5" s="74"/>
      <c r="E5" s="74"/>
      <c r="F5" s="74"/>
      <c r="G5" s="74"/>
      <c r="H5" s="74"/>
      <c r="I5" s="74"/>
      <c r="J5" s="74"/>
      <c r="K5" s="74"/>
      <c r="L5" s="75"/>
    </row>
    <row r="6" spans="2:12" ht="36">
      <c r="B6" s="8" t="s">
        <v>0</v>
      </c>
      <c r="C6" s="7" t="s">
        <v>1</v>
      </c>
      <c r="D6" s="8" t="s">
        <v>2</v>
      </c>
      <c r="E6" s="8" t="s">
        <v>3</v>
      </c>
      <c r="F6" s="9" t="s">
        <v>4</v>
      </c>
      <c r="G6" s="9" t="s">
        <v>127</v>
      </c>
      <c r="H6" s="10" t="s">
        <v>5</v>
      </c>
      <c r="I6" s="11" t="s">
        <v>6</v>
      </c>
      <c r="J6" s="12" t="s">
        <v>7</v>
      </c>
      <c r="K6" s="12" t="s">
        <v>8</v>
      </c>
      <c r="L6" s="12" t="s">
        <v>9</v>
      </c>
    </row>
    <row r="7" spans="2:12">
      <c r="B7" s="1" t="s">
        <v>19</v>
      </c>
      <c r="C7" s="29">
        <v>5100060001</v>
      </c>
      <c r="D7" s="30" t="s">
        <v>36</v>
      </c>
      <c r="E7" s="31" t="s">
        <v>11</v>
      </c>
      <c r="F7" s="31">
        <v>240</v>
      </c>
      <c r="G7" s="31"/>
      <c r="H7" s="14"/>
      <c r="I7" s="6">
        <f>F7*H7</f>
        <v>0</v>
      </c>
      <c r="J7" s="2">
        <f>H7*K7+H7</f>
        <v>0</v>
      </c>
      <c r="K7" s="13">
        <v>0.08</v>
      </c>
      <c r="L7" s="3">
        <f>F7*J7</f>
        <v>0</v>
      </c>
    </row>
    <row r="8" spans="2:12">
      <c r="B8" s="1" t="s">
        <v>10</v>
      </c>
      <c r="C8" s="29" t="s">
        <v>37</v>
      </c>
      <c r="D8" s="30" t="s">
        <v>38</v>
      </c>
      <c r="E8" s="31" t="s">
        <v>11</v>
      </c>
      <c r="F8" s="31">
        <v>200</v>
      </c>
      <c r="G8" s="31"/>
      <c r="H8" s="14"/>
      <c r="I8" s="6">
        <f t="shared" ref="I8:I19" si="0">F8*H8</f>
        <v>0</v>
      </c>
      <c r="J8" s="2">
        <f t="shared" ref="J8:J19" si="1">H8*K8+H8</f>
        <v>0</v>
      </c>
      <c r="K8" s="13">
        <v>0.08</v>
      </c>
      <c r="L8" s="3">
        <f t="shared" ref="L8:L19" si="2">F8*J8</f>
        <v>0</v>
      </c>
    </row>
    <row r="9" spans="2:12" ht="28.5">
      <c r="B9" s="1" t="s">
        <v>20</v>
      </c>
      <c r="C9" s="29" t="s">
        <v>39</v>
      </c>
      <c r="D9" s="30" t="s">
        <v>40</v>
      </c>
      <c r="E9" s="31" t="s">
        <v>11</v>
      </c>
      <c r="F9" s="31">
        <v>120</v>
      </c>
      <c r="G9" s="31"/>
      <c r="H9" s="14"/>
      <c r="I9" s="6">
        <f t="shared" si="0"/>
        <v>0</v>
      </c>
      <c r="J9" s="2">
        <f t="shared" si="1"/>
        <v>0</v>
      </c>
      <c r="K9" s="13">
        <v>0.08</v>
      </c>
      <c r="L9" s="3">
        <f t="shared" si="2"/>
        <v>0</v>
      </c>
    </row>
    <row r="10" spans="2:12" ht="57.75">
      <c r="B10" s="1" t="s">
        <v>21</v>
      </c>
      <c r="C10" s="32">
        <v>8470009030</v>
      </c>
      <c r="D10" s="30" t="s">
        <v>41</v>
      </c>
      <c r="E10" s="31" t="s">
        <v>11</v>
      </c>
      <c r="F10" s="31">
        <v>20</v>
      </c>
      <c r="G10" s="31"/>
      <c r="H10" s="14"/>
      <c r="I10" s="6">
        <f t="shared" si="0"/>
        <v>0</v>
      </c>
      <c r="J10" s="2">
        <f t="shared" si="1"/>
        <v>0</v>
      </c>
      <c r="K10" s="13">
        <v>0.08</v>
      </c>
      <c r="L10" s="3">
        <f t="shared" si="2"/>
        <v>0</v>
      </c>
    </row>
    <row r="11" spans="2:12" ht="28.5">
      <c r="B11" s="1" t="s">
        <v>22</v>
      </c>
      <c r="C11" s="29">
        <v>5220030575</v>
      </c>
      <c r="D11" s="30" t="s">
        <v>42</v>
      </c>
      <c r="E11" s="31" t="s">
        <v>11</v>
      </c>
      <c r="F11" s="31">
        <v>20</v>
      </c>
      <c r="G11" s="31"/>
      <c r="H11" s="14"/>
      <c r="I11" s="6">
        <f t="shared" si="0"/>
        <v>0</v>
      </c>
      <c r="J11" s="2">
        <f t="shared" si="1"/>
        <v>0</v>
      </c>
      <c r="K11" s="13">
        <v>0.08</v>
      </c>
      <c r="L11" s="3">
        <f t="shared" si="2"/>
        <v>0</v>
      </c>
    </row>
    <row r="12" spans="2:12" ht="28.5">
      <c r="B12" s="1" t="s">
        <v>12</v>
      </c>
      <c r="C12" s="29">
        <v>5220030590</v>
      </c>
      <c r="D12" s="30" t="s">
        <v>43</v>
      </c>
      <c r="E12" s="31" t="s">
        <v>11</v>
      </c>
      <c r="F12" s="31">
        <v>20</v>
      </c>
      <c r="G12" s="31"/>
      <c r="H12" s="14"/>
      <c r="I12" s="6">
        <f t="shared" si="0"/>
        <v>0</v>
      </c>
      <c r="J12" s="2">
        <f t="shared" si="1"/>
        <v>0</v>
      </c>
      <c r="K12" s="13">
        <v>0.08</v>
      </c>
      <c r="L12" s="3">
        <f t="shared" si="2"/>
        <v>0</v>
      </c>
    </row>
    <row r="13" spans="2:12" ht="28.5">
      <c r="B13" s="1" t="s">
        <v>13</v>
      </c>
      <c r="C13" s="29">
        <v>5220030090</v>
      </c>
      <c r="D13" s="30" t="s">
        <v>44</v>
      </c>
      <c r="E13" s="31" t="s">
        <v>11</v>
      </c>
      <c r="F13" s="31">
        <v>20</v>
      </c>
      <c r="G13" s="31"/>
      <c r="H13" s="14"/>
      <c r="I13" s="6">
        <f t="shared" si="0"/>
        <v>0</v>
      </c>
      <c r="J13" s="2">
        <f t="shared" si="1"/>
        <v>0</v>
      </c>
      <c r="K13" s="13">
        <v>0.08</v>
      </c>
      <c r="L13" s="3">
        <f t="shared" si="2"/>
        <v>0</v>
      </c>
    </row>
    <row r="14" spans="2:12" ht="42.75">
      <c r="B14" s="1" t="s">
        <v>14</v>
      </c>
      <c r="C14" s="32" t="s">
        <v>45</v>
      </c>
      <c r="D14" s="30" t="s">
        <v>46</v>
      </c>
      <c r="E14" s="31" t="s">
        <v>11</v>
      </c>
      <c r="F14" s="31">
        <v>120</v>
      </c>
      <c r="G14" s="31"/>
      <c r="H14" s="14"/>
      <c r="I14" s="6">
        <f t="shared" si="0"/>
        <v>0</v>
      </c>
      <c r="J14" s="2">
        <f t="shared" si="1"/>
        <v>0</v>
      </c>
      <c r="K14" s="13">
        <v>0.08</v>
      </c>
      <c r="L14" s="3">
        <f t="shared" si="2"/>
        <v>0</v>
      </c>
    </row>
    <row r="15" spans="2:12" ht="43.5">
      <c r="B15" s="1" t="s">
        <v>15</v>
      </c>
      <c r="C15" s="33">
        <v>58200112040</v>
      </c>
      <c r="D15" s="30" t="s">
        <v>47</v>
      </c>
      <c r="E15" s="31" t="s">
        <v>11</v>
      </c>
      <c r="F15" s="31">
        <v>40</v>
      </c>
      <c r="G15" s="31"/>
      <c r="H15" s="14"/>
      <c r="I15" s="6">
        <f t="shared" si="0"/>
        <v>0</v>
      </c>
      <c r="J15" s="2">
        <f t="shared" si="1"/>
        <v>0</v>
      </c>
      <c r="K15" s="13">
        <v>0.08</v>
      </c>
      <c r="L15" s="3">
        <f t="shared" si="2"/>
        <v>0</v>
      </c>
    </row>
    <row r="16" spans="2:12" ht="27" customHeight="1">
      <c r="B16" s="1" t="s">
        <v>16</v>
      </c>
      <c r="C16" s="29">
        <v>5820110075</v>
      </c>
      <c r="D16" s="30" t="s">
        <v>48</v>
      </c>
      <c r="E16" s="31" t="s">
        <v>11</v>
      </c>
      <c r="F16" s="31">
        <v>40</v>
      </c>
      <c r="G16" s="31"/>
      <c r="H16" s="14"/>
      <c r="I16" s="6">
        <f t="shared" si="0"/>
        <v>0</v>
      </c>
      <c r="J16" s="2">
        <f t="shared" si="1"/>
        <v>0</v>
      </c>
      <c r="K16" s="13">
        <v>0.08</v>
      </c>
      <c r="L16" s="3">
        <f t="shared" si="2"/>
        <v>0</v>
      </c>
    </row>
    <row r="17" spans="2:12" ht="28.5">
      <c r="B17" s="1" t="s">
        <v>23</v>
      </c>
      <c r="C17" s="32">
        <v>5820010140</v>
      </c>
      <c r="D17" s="30" t="s">
        <v>49</v>
      </c>
      <c r="E17" s="31" t="s">
        <v>11</v>
      </c>
      <c r="F17" s="31">
        <v>100</v>
      </c>
      <c r="G17" s="31"/>
      <c r="H17" s="14"/>
      <c r="I17" s="6">
        <f t="shared" si="0"/>
        <v>0</v>
      </c>
      <c r="J17" s="2">
        <f t="shared" si="1"/>
        <v>0</v>
      </c>
      <c r="K17" s="13">
        <v>0.08</v>
      </c>
      <c r="L17" s="3">
        <f t="shared" si="2"/>
        <v>0</v>
      </c>
    </row>
    <row r="18" spans="2:12" ht="28.5">
      <c r="B18" s="1" t="s">
        <v>24</v>
      </c>
      <c r="C18" s="29">
        <v>5820010170</v>
      </c>
      <c r="D18" s="30" t="s">
        <v>50</v>
      </c>
      <c r="E18" s="31" t="s">
        <v>11</v>
      </c>
      <c r="F18" s="31">
        <v>40</v>
      </c>
      <c r="G18" s="31"/>
      <c r="H18" s="14"/>
      <c r="I18" s="6">
        <f t="shared" si="0"/>
        <v>0</v>
      </c>
      <c r="J18" s="2">
        <f t="shared" si="1"/>
        <v>0</v>
      </c>
      <c r="K18" s="13">
        <v>0.08</v>
      </c>
      <c r="L18" s="3">
        <f t="shared" si="2"/>
        <v>0</v>
      </c>
    </row>
    <row r="19" spans="2:12" ht="58.5" thickBot="1">
      <c r="B19" s="1" t="s">
        <v>17</v>
      </c>
      <c r="C19" s="32">
        <v>5820009030</v>
      </c>
      <c r="D19" s="30" t="s">
        <v>51</v>
      </c>
      <c r="E19" s="31" t="s">
        <v>11</v>
      </c>
      <c r="F19" s="31">
        <v>120</v>
      </c>
      <c r="G19" s="31"/>
      <c r="H19" s="14"/>
      <c r="I19" s="6">
        <f t="shared" si="0"/>
        <v>0</v>
      </c>
      <c r="J19" s="2">
        <f t="shared" si="1"/>
        <v>0</v>
      </c>
      <c r="K19" s="13">
        <v>0.08</v>
      </c>
      <c r="L19" s="3">
        <f t="shared" si="2"/>
        <v>0</v>
      </c>
    </row>
    <row r="20" spans="2:12" ht="15.75" thickBot="1">
      <c r="E20" s="72" t="s">
        <v>18</v>
      </c>
      <c r="F20" s="72"/>
      <c r="G20" s="72"/>
      <c r="H20" s="72"/>
      <c r="I20" s="4">
        <f>SUM(I7:I19)</f>
        <v>0</v>
      </c>
      <c r="K20" s="5"/>
      <c r="L20" s="4">
        <f>SUM(L7:L19)</f>
        <v>0</v>
      </c>
    </row>
    <row r="24" spans="2:12">
      <c r="B24" s="77" t="s">
        <v>71</v>
      </c>
      <c r="C24" s="78"/>
      <c r="D24" s="78"/>
      <c r="E24" s="78"/>
      <c r="F24" s="78"/>
      <c r="G24" s="78"/>
      <c r="H24" s="78"/>
      <c r="I24" s="78"/>
      <c r="J24" s="78"/>
      <c r="K24" s="78"/>
      <c r="L24" s="79"/>
    </row>
    <row r="25" spans="2:12" ht="38.25">
      <c r="B25" s="15" t="s">
        <v>0</v>
      </c>
      <c r="C25" s="16" t="s">
        <v>25</v>
      </c>
      <c r="D25" s="17" t="s">
        <v>2</v>
      </c>
      <c r="E25" s="15" t="s">
        <v>3</v>
      </c>
      <c r="F25" s="18" t="s">
        <v>4</v>
      </c>
      <c r="G25" s="18" t="s">
        <v>127</v>
      </c>
      <c r="H25" s="19" t="s">
        <v>26</v>
      </c>
      <c r="I25" s="19" t="s">
        <v>27</v>
      </c>
      <c r="J25" s="20" t="s">
        <v>28</v>
      </c>
      <c r="K25" s="21" t="s">
        <v>29</v>
      </c>
      <c r="L25" s="20" t="s">
        <v>30</v>
      </c>
    </row>
    <row r="26" spans="2:12" ht="33">
      <c r="B26" s="34" t="s">
        <v>19</v>
      </c>
      <c r="C26" s="35" t="s">
        <v>56</v>
      </c>
      <c r="D26" s="36" t="s">
        <v>55</v>
      </c>
      <c r="E26" s="34" t="s">
        <v>11</v>
      </c>
      <c r="F26" s="34">
        <v>1</v>
      </c>
      <c r="G26" s="34"/>
      <c r="H26" s="37"/>
      <c r="I26" s="37">
        <f>F26*H26</f>
        <v>0</v>
      </c>
      <c r="J26" s="38">
        <f>H26*K26+H26</f>
        <v>0</v>
      </c>
      <c r="K26" s="39">
        <v>0.08</v>
      </c>
      <c r="L26" s="38">
        <f>F26*J26</f>
        <v>0</v>
      </c>
    </row>
    <row r="27" spans="2:12" ht="26.25" customHeight="1">
      <c r="B27" s="34" t="s">
        <v>10</v>
      </c>
      <c r="C27" s="35" t="s">
        <v>58</v>
      </c>
      <c r="D27" s="36" t="s">
        <v>57</v>
      </c>
      <c r="E27" s="34" t="s">
        <v>11</v>
      </c>
      <c r="F27" s="34">
        <v>2</v>
      </c>
      <c r="G27" s="34"/>
      <c r="H27" s="37"/>
      <c r="I27" s="37">
        <f t="shared" ref="I27:I35" si="3">F27*H27</f>
        <v>0</v>
      </c>
      <c r="J27" s="38">
        <f t="shared" ref="J27:J35" si="4">H27*K27+H27</f>
        <v>0</v>
      </c>
      <c r="K27" s="39">
        <v>0.08</v>
      </c>
      <c r="L27" s="38">
        <f t="shared" ref="L27:L35" si="5">F27*J27</f>
        <v>0</v>
      </c>
    </row>
    <row r="28" spans="2:12" ht="33">
      <c r="B28" s="34" t="s">
        <v>20</v>
      </c>
      <c r="C28" s="35" t="s">
        <v>59</v>
      </c>
      <c r="D28" s="36" t="s">
        <v>60</v>
      </c>
      <c r="E28" s="34" t="s">
        <v>11</v>
      </c>
      <c r="F28" s="34">
        <v>2</v>
      </c>
      <c r="G28" s="34"/>
      <c r="H28" s="37"/>
      <c r="I28" s="37">
        <f t="shared" si="3"/>
        <v>0</v>
      </c>
      <c r="J28" s="38">
        <f t="shared" si="4"/>
        <v>0</v>
      </c>
      <c r="K28" s="39">
        <v>0.08</v>
      </c>
      <c r="L28" s="38">
        <f t="shared" si="5"/>
        <v>0</v>
      </c>
    </row>
    <row r="29" spans="2:12" ht="28.5" customHeight="1">
      <c r="B29" s="34" t="s">
        <v>21</v>
      </c>
      <c r="C29" s="35" t="s">
        <v>61</v>
      </c>
      <c r="D29" s="36" t="s">
        <v>62</v>
      </c>
      <c r="E29" s="34" t="s">
        <v>11</v>
      </c>
      <c r="F29" s="34">
        <v>2</v>
      </c>
      <c r="G29" s="34"/>
      <c r="H29" s="37"/>
      <c r="I29" s="37">
        <f t="shared" si="3"/>
        <v>0</v>
      </c>
      <c r="J29" s="38">
        <f t="shared" si="4"/>
        <v>0</v>
      </c>
      <c r="K29" s="39">
        <v>0.08</v>
      </c>
      <c r="L29" s="38">
        <f t="shared" si="5"/>
        <v>0</v>
      </c>
    </row>
    <row r="30" spans="2:12" ht="36.75" customHeight="1">
      <c r="B30" s="34" t="s">
        <v>22</v>
      </c>
      <c r="C30" s="35" t="s">
        <v>63</v>
      </c>
      <c r="D30" s="36" t="s">
        <v>64</v>
      </c>
      <c r="E30" s="34" t="s">
        <v>11</v>
      </c>
      <c r="F30" s="34">
        <v>1</v>
      </c>
      <c r="G30" s="34"/>
      <c r="H30" s="37"/>
      <c r="I30" s="37">
        <f t="shared" si="3"/>
        <v>0</v>
      </c>
      <c r="J30" s="38">
        <f t="shared" si="4"/>
        <v>0</v>
      </c>
      <c r="K30" s="39">
        <v>0.08</v>
      </c>
      <c r="L30" s="38">
        <f t="shared" si="5"/>
        <v>0</v>
      </c>
    </row>
    <row r="31" spans="2:12" ht="36.75" customHeight="1">
      <c r="B31" s="34">
        <v>6</v>
      </c>
      <c r="C31" s="35" t="s">
        <v>67</v>
      </c>
      <c r="D31" s="36" t="s">
        <v>68</v>
      </c>
      <c r="E31" s="34" t="s">
        <v>11</v>
      </c>
      <c r="F31" s="34">
        <v>2</v>
      </c>
      <c r="G31" s="34"/>
      <c r="H31" s="37"/>
      <c r="I31" s="37">
        <f t="shared" si="3"/>
        <v>0</v>
      </c>
      <c r="J31" s="38">
        <f t="shared" si="4"/>
        <v>0</v>
      </c>
      <c r="K31" s="39">
        <v>0.08</v>
      </c>
      <c r="L31" s="38">
        <f t="shared" si="5"/>
        <v>0</v>
      </c>
    </row>
    <row r="32" spans="2:12" ht="45" customHeight="1">
      <c r="B32" s="34">
        <v>7</v>
      </c>
      <c r="C32" s="40" t="s">
        <v>65</v>
      </c>
      <c r="D32" s="41" t="s">
        <v>66</v>
      </c>
      <c r="E32" s="34" t="s">
        <v>11</v>
      </c>
      <c r="F32" s="34">
        <v>2</v>
      </c>
      <c r="G32" s="34"/>
      <c r="H32" s="37"/>
      <c r="I32" s="37">
        <f t="shared" si="3"/>
        <v>0</v>
      </c>
      <c r="J32" s="38">
        <f t="shared" si="4"/>
        <v>0</v>
      </c>
      <c r="K32" s="39">
        <v>0.08</v>
      </c>
      <c r="L32" s="38">
        <f t="shared" si="5"/>
        <v>0</v>
      </c>
    </row>
    <row r="33" spans="2:12" ht="45" customHeight="1">
      <c r="B33" s="34" t="s">
        <v>15</v>
      </c>
      <c r="C33" s="42" t="s">
        <v>112</v>
      </c>
      <c r="D33" s="41" t="s">
        <v>113</v>
      </c>
      <c r="E33" s="34" t="s">
        <v>11</v>
      </c>
      <c r="F33" s="34">
        <v>2</v>
      </c>
      <c r="G33" s="34"/>
      <c r="H33" s="37"/>
      <c r="I33" s="37">
        <f t="shared" si="3"/>
        <v>0</v>
      </c>
      <c r="J33" s="38">
        <f t="shared" si="4"/>
        <v>0</v>
      </c>
      <c r="K33" s="39">
        <v>0.08</v>
      </c>
      <c r="L33" s="38">
        <f t="shared" si="5"/>
        <v>0</v>
      </c>
    </row>
    <row r="34" spans="2:12" ht="45" customHeight="1">
      <c r="B34" s="34" t="s">
        <v>16</v>
      </c>
      <c r="C34" s="42" t="s">
        <v>115</v>
      </c>
      <c r="D34" s="41" t="s">
        <v>114</v>
      </c>
      <c r="E34" s="34" t="s">
        <v>11</v>
      </c>
      <c r="F34" s="34">
        <v>2</v>
      </c>
      <c r="G34" s="34"/>
      <c r="H34" s="37"/>
      <c r="I34" s="37">
        <f t="shared" si="3"/>
        <v>0</v>
      </c>
      <c r="J34" s="38">
        <f t="shared" si="4"/>
        <v>0</v>
      </c>
      <c r="K34" s="39">
        <v>0.08</v>
      </c>
      <c r="L34" s="38">
        <f t="shared" si="5"/>
        <v>0</v>
      </c>
    </row>
    <row r="35" spans="2:12" ht="45" customHeight="1">
      <c r="B35" s="34" t="s">
        <v>23</v>
      </c>
      <c r="C35" s="42" t="s">
        <v>69</v>
      </c>
      <c r="D35" s="41" t="s">
        <v>70</v>
      </c>
      <c r="E35" s="34" t="s">
        <v>11</v>
      </c>
      <c r="F35" s="34">
        <v>1</v>
      </c>
      <c r="G35" s="34"/>
      <c r="H35" s="37"/>
      <c r="I35" s="37">
        <f t="shared" si="3"/>
        <v>0</v>
      </c>
      <c r="J35" s="38">
        <f t="shared" si="4"/>
        <v>0</v>
      </c>
      <c r="K35" s="39">
        <v>0.08</v>
      </c>
      <c r="L35" s="38">
        <f t="shared" si="5"/>
        <v>0</v>
      </c>
    </row>
    <row r="36" spans="2:12" ht="15.75" thickBot="1">
      <c r="D36" s="23"/>
      <c r="E36" s="80" t="s">
        <v>18</v>
      </c>
      <c r="F36" s="80"/>
      <c r="G36" s="80"/>
      <c r="H36" s="80"/>
      <c r="I36" s="22">
        <f>SUM(I26:I35)</f>
        <v>0</v>
      </c>
      <c r="K36" s="5"/>
      <c r="L36" s="22">
        <f>SUM(L26:L35)</f>
        <v>0</v>
      </c>
    </row>
    <row r="40" spans="2:12" ht="15" thickBot="1"/>
    <row r="41" spans="2:12" ht="15" thickBot="1">
      <c r="B41" s="73" t="s">
        <v>85</v>
      </c>
      <c r="C41" s="74"/>
      <c r="D41" s="74"/>
      <c r="E41" s="74"/>
      <c r="F41" s="74"/>
      <c r="G41" s="74"/>
      <c r="H41" s="74"/>
      <c r="I41" s="74"/>
      <c r="J41" s="74"/>
      <c r="K41" s="74"/>
      <c r="L41" s="75"/>
    </row>
    <row r="42" spans="2:12" ht="36">
      <c r="B42" s="8" t="s">
        <v>0</v>
      </c>
      <c r="C42" s="7" t="s">
        <v>1</v>
      </c>
      <c r="D42" s="8" t="s">
        <v>2</v>
      </c>
      <c r="E42" s="8" t="s">
        <v>3</v>
      </c>
      <c r="F42" s="9" t="s">
        <v>4</v>
      </c>
      <c r="G42" s="9" t="s">
        <v>127</v>
      </c>
      <c r="H42" s="10" t="s">
        <v>5</v>
      </c>
      <c r="I42" s="11" t="s">
        <v>6</v>
      </c>
      <c r="J42" s="12" t="s">
        <v>7</v>
      </c>
      <c r="K42" s="12" t="s">
        <v>8</v>
      </c>
      <c r="L42" s="12" t="s">
        <v>9</v>
      </c>
    </row>
    <row r="43" spans="2:12" ht="33">
      <c r="B43" s="58" t="s">
        <v>19</v>
      </c>
      <c r="C43" s="59"/>
      <c r="D43" s="57" t="s">
        <v>86</v>
      </c>
      <c r="E43" s="58" t="s">
        <v>11</v>
      </c>
      <c r="F43" s="60">
        <v>4</v>
      </c>
      <c r="G43" s="60"/>
      <c r="H43" s="61"/>
      <c r="I43" s="62">
        <f>F43*H43</f>
        <v>0</v>
      </c>
      <c r="J43" s="63">
        <f>H43*K43+H43</f>
        <v>0</v>
      </c>
      <c r="K43" s="64">
        <v>0.08</v>
      </c>
      <c r="L43" s="65">
        <f>F43*J43</f>
        <v>0</v>
      </c>
    </row>
    <row r="44" spans="2:12" ht="33">
      <c r="B44" s="58" t="s">
        <v>10</v>
      </c>
      <c r="C44" s="59"/>
      <c r="D44" s="57" t="s">
        <v>87</v>
      </c>
      <c r="E44" s="58" t="s">
        <v>11</v>
      </c>
      <c r="F44" s="60">
        <v>4</v>
      </c>
      <c r="G44" s="60"/>
      <c r="H44" s="61"/>
      <c r="I44" s="62">
        <f t="shared" ref="I44:I55" si="6">F44*H44</f>
        <v>0</v>
      </c>
      <c r="J44" s="63">
        <f t="shared" ref="J44:J55" si="7">H44*K44+H44</f>
        <v>0</v>
      </c>
      <c r="K44" s="64">
        <v>0.08</v>
      </c>
      <c r="L44" s="65">
        <f t="shared" ref="L44:L55" si="8">F44*J44</f>
        <v>0</v>
      </c>
    </row>
    <row r="45" spans="2:12" ht="33">
      <c r="B45" s="58" t="s">
        <v>20</v>
      </c>
      <c r="C45" s="59"/>
      <c r="D45" s="57" t="s">
        <v>88</v>
      </c>
      <c r="E45" s="58" t="s">
        <v>11</v>
      </c>
      <c r="F45" s="60">
        <v>4</v>
      </c>
      <c r="G45" s="60"/>
      <c r="H45" s="61"/>
      <c r="I45" s="62">
        <f t="shared" si="6"/>
        <v>0</v>
      </c>
      <c r="J45" s="63">
        <f t="shared" si="7"/>
        <v>0</v>
      </c>
      <c r="K45" s="64">
        <v>0.08</v>
      </c>
      <c r="L45" s="65">
        <f t="shared" si="8"/>
        <v>0</v>
      </c>
    </row>
    <row r="46" spans="2:12" ht="33">
      <c r="B46" s="58" t="s">
        <v>21</v>
      </c>
      <c r="C46" s="59"/>
      <c r="D46" s="57" t="s">
        <v>89</v>
      </c>
      <c r="E46" s="58" t="s">
        <v>11</v>
      </c>
      <c r="F46" s="60">
        <v>4</v>
      </c>
      <c r="G46" s="60"/>
      <c r="H46" s="61"/>
      <c r="I46" s="62">
        <f t="shared" si="6"/>
        <v>0</v>
      </c>
      <c r="J46" s="63">
        <f t="shared" si="7"/>
        <v>0</v>
      </c>
      <c r="K46" s="64">
        <v>0.08</v>
      </c>
      <c r="L46" s="65">
        <f t="shared" si="8"/>
        <v>0</v>
      </c>
    </row>
    <row r="47" spans="2:12" ht="33">
      <c r="B47" s="58" t="s">
        <v>22</v>
      </c>
      <c r="C47" s="59"/>
      <c r="D47" s="57" t="s">
        <v>90</v>
      </c>
      <c r="E47" s="58" t="s">
        <v>11</v>
      </c>
      <c r="F47" s="60">
        <v>4</v>
      </c>
      <c r="G47" s="60"/>
      <c r="H47" s="61"/>
      <c r="I47" s="62">
        <f t="shared" si="6"/>
        <v>0</v>
      </c>
      <c r="J47" s="63">
        <f t="shared" si="7"/>
        <v>0</v>
      </c>
      <c r="K47" s="64">
        <v>0.08</v>
      </c>
      <c r="L47" s="65">
        <f t="shared" si="8"/>
        <v>0</v>
      </c>
    </row>
    <row r="48" spans="2:12" ht="76.5" customHeight="1">
      <c r="B48" s="58" t="s">
        <v>12</v>
      </c>
      <c r="C48" s="59"/>
      <c r="D48" s="57" t="s">
        <v>91</v>
      </c>
      <c r="E48" s="58" t="s">
        <v>53</v>
      </c>
      <c r="F48" s="60">
        <v>1500</v>
      </c>
      <c r="G48" s="60"/>
      <c r="H48" s="61"/>
      <c r="I48" s="62">
        <f t="shared" si="6"/>
        <v>0</v>
      </c>
      <c r="J48" s="63">
        <f t="shared" si="7"/>
        <v>0</v>
      </c>
      <c r="K48" s="64">
        <v>0.23</v>
      </c>
      <c r="L48" s="65">
        <f t="shared" si="8"/>
        <v>0</v>
      </c>
    </row>
    <row r="49" spans="2:12" ht="81.75" customHeight="1">
      <c r="B49" s="58" t="s">
        <v>13</v>
      </c>
      <c r="C49" s="59"/>
      <c r="D49" s="57" t="s">
        <v>92</v>
      </c>
      <c r="E49" s="58" t="s">
        <v>53</v>
      </c>
      <c r="F49" s="60">
        <v>10</v>
      </c>
      <c r="G49" s="60"/>
      <c r="H49" s="61"/>
      <c r="I49" s="62">
        <f t="shared" si="6"/>
        <v>0</v>
      </c>
      <c r="J49" s="63">
        <f t="shared" si="7"/>
        <v>0</v>
      </c>
      <c r="K49" s="64">
        <v>0.08</v>
      </c>
      <c r="L49" s="65">
        <f t="shared" si="8"/>
        <v>0</v>
      </c>
    </row>
    <row r="50" spans="2:12" ht="70.5" customHeight="1">
      <c r="B50" s="58" t="s">
        <v>14</v>
      </c>
      <c r="C50" s="59"/>
      <c r="D50" s="57" t="s">
        <v>93</v>
      </c>
      <c r="E50" s="58" t="s">
        <v>53</v>
      </c>
      <c r="F50" s="60">
        <v>100</v>
      </c>
      <c r="G50" s="60"/>
      <c r="H50" s="61"/>
      <c r="I50" s="62">
        <f t="shared" si="6"/>
        <v>0</v>
      </c>
      <c r="J50" s="63">
        <f t="shared" si="7"/>
        <v>0</v>
      </c>
      <c r="K50" s="64">
        <v>0.08</v>
      </c>
      <c r="L50" s="65">
        <f t="shared" si="8"/>
        <v>0</v>
      </c>
    </row>
    <row r="51" spans="2:12" ht="42" customHeight="1">
      <c r="B51" s="58" t="s">
        <v>15</v>
      </c>
      <c r="C51" s="59"/>
      <c r="D51" s="57" t="s">
        <v>95</v>
      </c>
      <c r="E51" s="58" t="s">
        <v>53</v>
      </c>
      <c r="F51" s="60">
        <v>20</v>
      </c>
      <c r="G51" s="60"/>
      <c r="H51" s="61"/>
      <c r="I51" s="62">
        <f t="shared" si="6"/>
        <v>0</v>
      </c>
      <c r="J51" s="63">
        <f t="shared" si="7"/>
        <v>0</v>
      </c>
      <c r="K51" s="64">
        <v>0.23</v>
      </c>
      <c r="L51" s="65">
        <f t="shared" si="8"/>
        <v>0</v>
      </c>
    </row>
    <row r="52" spans="2:12" ht="37.5" customHeight="1">
      <c r="B52" s="58" t="s">
        <v>16</v>
      </c>
      <c r="C52" s="66"/>
      <c r="D52" s="67" t="s">
        <v>94</v>
      </c>
      <c r="E52" s="58" t="s">
        <v>53</v>
      </c>
      <c r="F52" s="68">
        <v>20</v>
      </c>
      <c r="G52" s="68"/>
      <c r="H52" s="69"/>
      <c r="I52" s="62">
        <f t="shared" si="6"/>
        <v>0</v>
      </c>
      <c r="J52" s="63">
        <f t="shared" si="7"/>
        <v>0</v>
      </c>
      <c r="K52" s="64">
        <v>0.08</v>
      </c>
      <c r="L52" s="65">
        <f t="shared" si="8"/>
        <v>0</v>
      </c>
    </row>
    <row r="53" spans="2:12" ht="37.5" customHeight="1">
      <c r="B53" s="58" t="s">
        <v>23</v>
      </c>
      <c r="C53" s="66"/>
      <c r="D53" s="67" t="s">
        <v>96</v>
      </c>
      <c r="E53" s="58" t="s">
        <v>11</v>
      </c>
      <c r="F53" s="68">
        <v>20</v>
      </c>
      <c r="G53" s="68"/>
      <c r="H53" s="69"/>
      <c r="I53" s="62">
        <f t="shared" si="6"/>
        <v>0</v>
      </c>
      <c r="J53" s="63">
        <f t="shared" si="7"/>
        <v>0</v>
      </c>
      <c r="K53" s="64">
        <v>0.08</v>
      </c>
      <c r="L53" s="65">
        <f t="shared" si="8"/>
        <v>0</v>
      </c>
    </row>
    <row r="54" spans="2:12" ht="37.5" customHeight="1">
      <c r="B54" s="58" t="s">
        <v>24</v>
      </c>
      <c r="C54" s="66"/>
      <c r="D54" s="67" t="s">
        <v>125</v>
      </c>
      <c r="E54" s="58" t="s">
        <v>11</v>
      </c>
      <c r="F54" s="68">
        <v>20</v>
      </c>
      <c r="G54" s="68"/>
      <c r="H54" s="69"/>
      <c r="I54" s="62">
        <f t="shared" si="6"/>
        <v>0</v>
      </c>
      <c r="J54" s="63">
        <f t="shared" si="7"/>
        <v>0</v>
      </c>
      <c r="K54" s="64">
        <v>0.08</v>
      </c>
      <c r="L54" s="65">
        <f t="shared" si="8"/>
        <v>0</v>
      </c>
    </row>
    <row r="55" spans="2:12" ht="39" customHeight="1" thickBot="1">
      <c r="B55" s="58" t="s">
        <v>17</v>
      </c>
      <c r="C55" s="66"/>
      <c r="D55" s="67" t="s">
        <v>126</v>
      </c>
      <c r="E55" s="58" t="s">
        <v>11</v>
      </c>
      <c r="F55" s="68">
        <v>20</v>
      </c>
      <c r="G55" s="68"/>
      <c r="H55" s="69"/>
      <c r="I55" s="62">
        <f t="shared" si="6"/>
        <v>0</v>
      </c>
      <c r="J55" s="63">
        <f t="shared" si="7"/>
        <v>0</v>
      </c>
      <c r="K55" s="64">
        <v>0.08</v>
      </c>
      <c r="L55" s="65">
        <f t="shared" si="8"/>
        <v>0</v>
      </c>
    </row>
    <row r="56" spans="2:12" ht="15.75" thickBot="1">
      <c r="E56" s="72" t="s">
        <v>18</v>
      </c>
      <c r="F56" s="72"/>
      <c r="G56" s="72"/>
      <c r="H56" s="72"/>
      <c r="I56" s="4">
        <f>SUM(I43:I55)</f>
        <v>0</v>
      </c>
      <c r="K56" s="5"/>
      <c r="L56" s="4">
        <f>SUM(L43:L55)</f>
        <v>0</v>
      </c>
    </row>
    <row r="60" spans="2:12" ht="15" thickBot="1"/>
    <row r="61" spans="2:12" ht="15" thickBot="1">
      <c r="B61" s="73" t="s">
        <v>73</v>
      </c>
      <c r="C61" s="74"/>
      <c r="D61" s="74"/>
      <c r="E61" s="74"/>
      <c r="F61" s="74"/>
      <c r="G61" s="74"/>
      <c r="H61" s="74"/>
      <c r="I61" s="74"/>
      <c r="J61" s="74"/>
      <c r="K61" s="74"/>
      <c r="L61" s="75"/>
    </row>
    <row r="62" spans="2:12" ht="36">
      <c r="B62" s="8" t="s">
        <v>0</v>
      </c>
      <c r="C62" s="7" t="s">
        <v>1</v>
      </c>
      <c r="D62" s="8" t="s">
        <v>2</v>
      </c>
      <c r="E62" s="8" t="s">
        <v>3</v>
      </c>
      <c r="F62" s="9" t="s">
        <v>4</v>
      </c>
      <c r="G62" s="9" t="s">
        <v>127</v>
      </c>
      <c r="H62" s="10" t="s">
        <v>5</v>
      </c>
      <c r="I62" s="11" t="s">
        <v>6</v>
      </c>
      <c r="J62" s="12" t="s">
        <v>7</v>
      </c>
      <c r="K62" s="12" t="s">
        <v>8</v>
      </c>
      <c r="L62" s="12" t="s">
        <v>9</v>
      </c>
    </row>
    <row r="63" spans="2:12" ht="33">
      <c r="B63" s="43" t="s">
        <v>19</v>
      </c>
      <c r="C63" s="47"/>
      <c r="D63" s="48" t="s">
        <v>74</v>
      </c>
      <c r="E63" s="43" t="s">
        <v>11</v>
      </c>
      <c r="F63" s="49">
        <v>2</v>
      </c>
      <c r="G63" s="49"/>
      <c r="H63" s="50"/>
      <c r="I63" s="44">
        <f>F63*H63</f>
        <v>0</v>
      </c>
      <c r="J63" s="45">
        <f>H63*K63+H63</f>
        <v>0</v>
      </c>
      <c r="K63" s="46">
        <v>0.08</v>
      </c>
      <c r="L63" s="38">
        <f>F63*J63</f>
        <v>0</v>
      </c>
    </row>
    <row r="64" spans="2:12" ht="16.5">
      <c r="B64" s="43" t="s">
        <v>10</v>
      </c>
      <c r="C64" s="47"/>
      <c r="D64" s="48" t="s">
        <v>75</v>
      </c>
      <c r="E64" s="43" t="s">
        <v>11</v>
      </c>
      <c r="F64" s="49">
        <v>20</v>
      </c>
      <c r="G64" s="49"/>
      <c r="H64" s="50"/>
      <c r="I64" s="44">
        <f t="shared" ref="I64:I68" si="9">F64*H64</f>
        <v>0</v>
      </c>
      <c r="J64" s="45">
        <f t="shared" ref="J64:J68" si="10">H64*K64+H64</f>
        <v>0</v>
      </c>
      <c r="K64" s="46">
        <v>0.08</v>
      </c>
      <c r="L64" s="38">
        <f t="shared" ref="L64:L68" si="11">F64*J64</f>
        <v>0</v>
      </c>
    </row>
    <row r="65" spans="2:12" ht="49.5">
      <c r="B65" s="43" t="s">
        <v>20</v>
      </c>
      <c r="C65" s="47"/>
      <c r="D65" s="48" t="s">
        <v>76</v>
      </c>
      <c r="E65" s="43" t="s">
        <v>11</v>
      </c>
      <c r="F65" s="49">
        <v>1</v>
      </c>
      <c r="G65" s="49"/>
      <c r="H65" s="50"/>
      <c r="I65" s="44">
        <f t="shared" si="9"/>
        <v>0</v>
      </c>
      <c r="J65" s="45">
        <f t="shared" si="10"/>
        <v>0</v>
      </c>
      <c r="K65" s="46">
        <v>0.08</v>
      </c>
      <c r="L65" s="38">
        <f t="shared" si="11"/>
        <v>0</v>
      </c>
    </row>
    <row r="66" spans="2:12" ht="33">
      <c r="B66" s="43" t="s">
        <v>21</v>
      </c>
      <c r="C66" s="47"/>
      <c r="D66" s="48" t="s">
        <v>77</v>
      </c>
      <c r="E66" s="43" t="s">
        <v>11</v>
      </c>
      <c r="F66" s="49">
        <v>2</v>
      </c>
      <c r="G66" s="49"/>
      <c r="H66" s="50"/>
      <c r="I66" s="44">
        <f t="shared" si="9"/>
        <v>0</v>
      </c>
      <c r="J66" s="45">
        <f t="shared" si="10"/>
        <v>0</v>
      </c>
      <c r="K66" s="46">
        <v>0.08</v>
      </c>
      <c r="L66" s="38">
        <f t="shared" si="11"/>
        <v>0</v>
      </c>
    </row>
    <row r="67" spans="2:12" ht="33">
      <c r="B67" s="43" t="s">
        <v>22</v>
      </c>
      <c r="C67" s="47"/>
      <c r="D67" s="48" t="s">
        <v>78</v>
      </c>
      <c r="E67" s="43" t="s">
        <v>11</v>
      </c>
      <c r="F67" s="49">
        <v>4</v>
      </c>
      <c r="G67" s="49"/>
      <c r="H67" s="50"/>
      <c r="I67" s="44">
        <f t="shared" si="9"/>
        <v>0</v>
      </c>
      <c r="J67" s="45">
        <f t="shared" si="10"/>
        <v>0</v>
      </c>
      <c r="K67" s="46">
        <v>0.08</v>
      </c>
      <c r="L67" s="38">
        <f t="shared" si="11"/>
        <v>0</v>
      </c>
    </row>
    <row r="68" spans="2:12" ht="17.25" thickBot="1">
      <c r="B68" s="43" t="s">
        <v>12</v>
      </c>
      <c r="C68" s="47"/>
      <c r="D68" s="48" t="s">
        <v>79</v>
      </c>
      <c r="E68" s="43" t="s">
        <v>11</v>
      </c>
      <c r="F68" s="49">
        <v>8</v>
      </c>
      <c r="G68" s="49"/>
      <c r="H68" s="50"/>
      <c r="I68" s="44">
        <f t="shared" si="9"/>
        <v>0</v>
      </c>
      <c r="J68" s="45">
        <f t="shared" si="10"/>
        <v>0</v>
      </c>
      <c r="K68" s="46">
        <v>0.08</v>
      </c>
      <c r="L68" s="38">
        <f t="shared" si="11"/>
        <v>0</v>
      </c>
    </row>
    <row r="69" spans="2:12" ht="15.75" thickBot="1">
      <c r="E69" s="72" t="s">
        <v>18</v>
      </c>
      <c r="F69" s="72"/>
      <c r="G69" s="72"/>
      <c r="H69" s="72"/>
      <c r="I69" s="4">
        <f>SUM(I63:I68)</f>
        <v>0</v>
      </c>
      <c r="K69" s="5"/>
      <c r="L69" s="4">
        <f>SUM(L63:L68)</f>
        <v>0</v>
      </c>
    </row>
    <row r="72" spans="2:12">
      <c r="B72" s="76" t="s">
        <v>80</v>
      </c>
      <c r="C72" s="76"/>
      <c r="D72" s="76"/>
      <c r="E72" s="76"/>
      <c r="F72" s="76"/>
      <c r="G72" s="76"/>
      <c r="H72" s="76"/>
      <c r="I72" s="76"/>
      <c r="J72" s="76"/>
      <c r="K72" s="76"/>
      <c r="L72" s="76"/>
    </row>
    <row r="73" spans="2:12" ht="22.5">
      <c r="B73" s="24" t="s">
        <v>0</v>
      </c>
      <c r="C73" s="7" t="s">
        <v>1</v>
      </c>
      <c r="D73" s="24" t="s">
        <v>2</v>
      </c>
      <c r="E73" s="24" t="s">
        <v>3</v>
      </c>
      <c r="F73" s="25" t="s">
        <v>4</v>
      </c>
      <c r="G73" s="25" t="s">
        <v>127</v>
      </c>
      <c r="H73" s="26" t="s">
        <v>32</v>
      </c>
      <c r="I73" s="26" t="s">
        <v>33</v>
      </c>
      <c r="J73" s="27" t="s">
        <v>34</v>
      </c>
      <c r="K73" s="27" t="s">
        <v>8</v>
      </c>
      <c r="L73" s="27" t="s">
        <v>9</v>
      </c>
    </row>
    <row r="74" spans="2:12" ht="49.5">
      <c r="B74" s="43" t="s">
        <v>19</v>
      </c>
      <c r="C74" s="51" t="s">
        <v>81</v>
      </c>
      <c r="D74" s="52" t="s">
        <v>82</v>
      </c>
      <c r="E74" s="34" t="s">
        <v>31</v>
      </c>
      <c r="F74" s="34">
        <v>24</v>
      </c>
      <c r="G74" s="34"/>
      <c r="H74" s="53"/>
      <c r="I74" s="44">
        <f>F74*H74</f>
        <v>0</v>
      </c>
      <c r="J74" s="45">
        <f>H74*K74+H74</f>
        <v>0</v>
      </c>
      <c r="K74" s="54">
        <v>0.08</v>
      </c>
      <c r="L74" s="55">
        <f>F74*J74</f>
        <v>0</v>
      </c>
    </row>
    <row r="75" spans="2:12" ht="83.25" thickBot="1">
      <c r="B75" s="43" t="s">
        <v>10</v>
      </c>
      <c r="C75" s="51"/>
      <c r="D75" s="52" t="s">
        <v>111</v>
      </c>
      <c r="E75" s="34" t="s">
        <v>31</v>
      </c>
      <c r="F75" s="34">
        <v>20</v>
      </c>
      <c r="G75" s="34"/>
      <c r="H75" s="53"/>
      <c r="I75" s="44">
        <f t="shared" ref="I75" si="12">F75*H75</f>
        <v>0</v>
      </c>
      <c r="J75" s="45">
        <f t="shared" ref="J75" si="13">H75*K75+H75</f>
        <v>0</v>
      </c>
      <c r="K75" s="54">
        <v>0.08</v>
      </c>
      <c r="L75" s="55">
        <f t="shared" ref="L75" si="14">F75*J75</f>
        <v>0</v>
      </c>
    </row>
    <row r="76" spans="2:12" ht="15.75" thickBot="1">
      <c r="D76" t="s">
        <v>35</v>
      </c>
      <c r="E76" s="72" t="s">
        <v>18</v>
      </c>
      <c r="F76" s="72"/>
      <c r="G76" s="72"/>
      <c r="H76" s="72"/>
      <c r="I76" s="4">
        <f>SUM(I74:I75)</f>
        <v>0</v>
      </c>
      <c r="K76" s="5"/>
      <c r="L76" s="4">
        <f>SUM(L74:L75)</f>
        <v>0</v>
      </c>
    </row>
    <row r="81" spans="2:12">
      <c r="B81" s="76" t="s">
        <v>54</v>
      </c>
      <c r="C81" s="76"/>
      <c r="D81" s="76"/>
      <c r="E81" s="76"/>
      <c r="F81" s="76"/>
      <c r="G81" s="76"/>
      <c r="H81" s="76"/>
      <c r="I81" s="76"/>
      <c r="J81" s="76"/>
      <c r="K81" s="76"/>
      <c r="L81" s="76"/>
    </row>
    <row r="82" spans="2:12" ht="22.5">
      <c r="B82" s="24" t="s">
        <v>0</v>
      </c>
      <c r="C82" s="7" t="s">
        <v>1</v>
      </c>
      <c r="D82" s="24" t="s">
        <v>2</v>
      </c>
      <c r="E82" s="24" t="s">
        <v>3</v>
      </c>
      <c r="F82" s="25" t="s">
        <v>4</v>
      </c>
      <c r="G82" s="25" t="s">
        <v>127</v>
      </c>
      <c r="H82" s="26" t="s">
        <v>32</v>
      </c>
      <c r="I82" s="26" t="s">
        <v>33</v>
      </c>
      <c r="J82" s="27" t="s">
        <v>34</v>
      </c>
      <c r="K82" s="27" t="s">
        <v>8</v>
      </c>
      <c r="L82" s="27" t="s">
        <v>9</v>
      </c>
    </row>
    <row r="83" spans="2:12" ht="42" customHeight="1" thickBot="1">
      <c r="B83" s="43" t="s">
        <v>19</v>
      </c>
      <c r="C83" s="51"/>
      <c r="D83" s="56" t="s">
        <v>52</v>
      </c>
      <c r="E83" s="34" t="s">
        <v>53</v>
      </c>
      <c r="F83" s="34">
        <v>10</v>
      </c>
      <c r="G83" s="34"/>
      <c r="H83" s="37"/>
      <c r="I83" s="44">
        <f>F83*H83</f>
        <v>0</v>
      </c>
      <c r="J83" s="45">
        <f>H83*K83+H83</f>
        <v>0</v>
      </c>
      <c r="K83" s="54">
        <v>0.08</v>
      </c>
      <c r="L83" s="55">
        <f>F83*J83</f>
        <v>0</v>
      </c>
    </row>
    <row r="84" spans="2:12" ht="15.75" thickBot="1">
      <c r="D84" t="s">
        <v>35</v>
      </c>
      <c r="E84" s="72" t="s">
        <v>18</v>
      </c>
      <c r="F84" s="72"/>
      <c r="G84" s="72"/>
      <c r="H84" s="72"/>
      <c r="I84" s="4">
        <f>SUM(I83:I83)</f>
        <v>0</v>
      </c>
      <c r="K84" s="5"/>
      <c r="L84" s="4">
        <f>SUM(L83:L83)</f>
        <v>0</v>
      </c>
    </row>
    <row r="87" spans="2:12">
      <c r="B87" s="76" t="s">
        <v>72</v>
      </c>
      <c r="C87" s="76"/>
      <c r="D87" s="76"/>
      <c r="E87" s="76"/>
      <c r="F87" s="76"/>
      <c r="G87" s="76"/>
      <c r="H87" s="76"/>
      <c r="I87" s="76"/>
      <c r="J87" s="76"/>
      <c r="K87" s="76"/>
      <c r="L87" s="76"/>
    </row>
    <row r="88" spans="2:12" ht="22.5">
      <c r="B88" s="24" t="s">
        <v>0</v>
      </c>
      <c r="C88" s="7" t="s">
        <v>1</v>
      </c>
      <c r="D88" s="24" t="s">
        <v>2</v>
      </c>
      <c r="E88" s="24" t="s">
        <v>3</v>
      </c>
      <c r="F88" s="25" t="s">
        <v>4</v>
      </c>
      <c r="G88" s="25" t="s">
        <v>127</v>
      </c>
      <c r="H88" s="26" t="s">
        <v>32</v>
      </c>
      <c r="I88" s="26" t="s">
        <v>33</v>
      </c>
      <c r="J88" s="27" t="s">
        <v>34</v>
      </c>
      <c r="K88" s="27" t="s">
        <v>8</v>
      </c>
      <c r="L88" s="27" t="s">
        <v>9</v>
      </c>
    </row>
    <row r="89" spans="2:12" ht="66.75" thickBot="1">
      <c r="B89" s="43" t="s">
        <v>19</v>
      </c>
      <c r="C89" s="51"/>
      <c r="D89" s="56" t="s">
        <v>119</v>
      </c>
      <c r="E89" s="34" t="s">
        <v>11</v>
      </c>
      <c r="F89" s="34">
        <v>2</v>
      </c>
      <c r="G89" s="34"/>
      <c r="H89" s="37"/>
      <c r="I89" s="44">
        <f>F89*H89</f>
        <v>0</v>
      </c>
      <c r="J89" s="45">
        <f>H89*K89+H89</f>
        <v>0</v>
      </c>
      <c r="K89" s="54">
        <v>0.08</v>
      </c>
      <c r="L89" s="55">
        <f>F89*J89</f>
        <v>0</v>
      </c>
    </row>
    <row r="90" spans="2:12" ht="15.75" thickBot="1">
      <c r="D90" t="s">
        <v>35</v>
      </c>
      <c r="E90" s="72" t="s">
        <v>18</v>
      </c>
      <c r="F90" s="72"/>
      <c r="G90" s="72"/>
      <c r="H90" s="72"/>
      <c r="I90" s="4">
        <f>SUM(I89:I89)</f>
        <v>0</v>
      </c>
      <c r="K90" s="5"/>
      <c r="L90" s="4">
        <f>SUM(L89:L89)</f>
        <v>0</v>
      </c>
    </row>
    <row r="93" spans="2:12">
      <c r="B93" s="76" t="s">
        <v>84</v>
      </c>
      <c r="C93" s="76"/>
      <c r="D93" s="76"/>
      <c r="E93" s="76"/>
      <c r="F93" s="76"/>
      <c r="G93" s="76"/>
      <c r="H93" s="76"/>
      <c r="I93" s="76"/>
      <c r="J93" s="76"/>
      <c r="K93" s="76"/>
      <c r="L93" s="76"/>
    </row>
    <row r="94" spans="2:12" ht="22.5">
      <c r="B94" s="24" t="s">
        <v>0</v>
      </c>
      <c r="C94" s="7" t="s">
        <v>1</v>
      </c>
      <c r="D94" s="24" t="s">
        <v>2</v>
      </c>
      <c r="E94" s="24" t="s">
        <v>3</v>
      </c>
      <c r="F94" s="25" t="s">
        <v>4</v>
      </c>
      <c r="G94" s="25" t="s">
        <v>127</v>
      </c>
      <c r="H94" s="26" t="s">
        <v>32</v>
      </c>
      <c r="I94" s="26" t="s">
        <v>33</v>
      </c>
      <c r="J94" s="27" t="s">
        <v>34</v>
      </c>
      <c r="K94" s="27" t="s">
        <v>8</v>
      </c>
      <c r="L94" s="27" t="s">
        <v>9</v>
      </c>
    </row>
    <row r="95" spans="2:12" ht="36" customHeight="1" thickBot="1">
      <c r="B95" s="1" t="s">
        <v>19</v>
      </c>
      <c r="C95" s="51"/>
      <c r="D95" s="56" t="s">
        <v>83</v>
      </c>
      <c r="E95" s="34" t="s">
        <v>11</v>
      </c>
      <c r="F95" s="34">
        <v>10</v>
      </c>
      <c r="G95" s="34"/>
      <c r="H95" s="37"/>
      <c r="I95" s="44">
        <f>F95*H95</f>
        <v>0</v>
      </c>
      <c r="J95" s="45">
        <f>H95*K95+H95</f>
        <v>0</v>
      </c>
      <c r="K95" s="54">
        <v>0.08</v>
      </c>
      <c r="L95" s="55">
        <f>F95*J95</f>
        <v>0</v>
      </c>
    </row>
    <row r="96" spans="2:12" ht="15.75" thickBot="1">
      <c r="D96" t="s">
        <v>35</v>
      </c>
      <c r="E96" s="72" t="s">
        <v>18</v>
      </c>
      <c r="F96" s="72"/>
      <c r="G96" s="72"/>
      <c r="H96" s="72"/>
      <c r="I96" s="4">
        <f>SUM(I95:I95)</f>
        <v>0</v>
      </c>
      <c r="K96" s="5"/>
      <c r="L96" s="4">
        <f>SUM(L95:L95)</f>
        <v>0</v>
      </c>
    </row>
    <row r="99" spans="2:12">
      <c r="B99" s="76" t="s">
        <v>97</v>
      </c>
      <c r="C99" s="76"/>
      <c r="D99" s="76"/>
      <c r="E99" s="76"/>
      <c r="F99" s="76"/>
      <c r="G99" s="76"/>
      <c r="H99" s="76"/>
      <c r="I99" s="76"/>
      <c r="J99" s="76"/>
      <c r="K99" s="76"/>
      <c r="L99" s="76"/>
    </row>
    <row r="100" spans="2:12" ht="22.5">
      <c r="B100" s="24" t="s">
        <v>0</v>
      </c>
      <c r="C100" s="7" t="s">
        <v>1</v>
      </c>
      <c r="D100" s="24" t="s">
        <v>2</v>
      </c>
      <c r="E100" s="24" t="s">
        <v>3</v>
      </c>
      <c r="F100" s="25" t="s">
        <v>4</v>
      </c>
      <c r="G100" s="25" t="s">
        <v>127</v>
      </c>
      <c r="H100" s="26" t="s">
        <v>32</v>
      </c>
      <c r="I100" s="26" t="s">
        <v>33</v>
      </c>
      <c r="J100" s="27" t="s">
        <v>34</v>
      </c>
      <c r="K100" s="27" t="s">
        <v>8</v>
      </c>
      <c r="L100" s="27" t="s">
        <v>9</v>
      </c>
    </row>
    <row r="101" spans="2:12" ht="33.75" thickBot="1">
      <c r="B101" s="1" t="s">
        <v>19</v>
      </c>
      <c r="C101" s="51"/>
      <c r="D101" s="56" t="s">
        <v>98</v>
      </c>
      <c r="E101" s="34" t="s">
        <v>99</v>
      </c>
      <c r="F101" s="34">
        <v>20</v>
      </c>
      <c r="G101" s="34"/>
      <c r="H101" s="37"/>
      <c r="I101" s="44">
        <f>F101*H101</f>
        <v>0</v>
      </c>
      <c r="J101" s="45">
        <f>H101*K101+H101</f>
        <v>0</v>
      </c>
      <c r="K101" s="54">
        <v>0.08</v>
      </c>
      <c r="L101" s="55">
        <f>F101*J101</f>
        <v>0</v>
      </c>
    </row>
    <row r="102" spans="2:12" ht="15.75" thickBot="1">
      <c r="D102" t="s">
        <v>35</v>
      </c>
      <c r="E102" s="72" t="s">
        <v>18</v>
      </c>
      <c r="F102" s="72"/>
      <c r="G102" s="72"/>
      <c r="H102" s="72"/>
      <c r="I102" s="4">
        <f>SUM(I101:I101)</f>
        <v>0</v>
      </c>
      <c r="K102" s="5"/>
      <c r="L102" s="4">
        <f>SUM(L101:L101)</f>
        <v>0</v>
      </c>
    </row>
    <row r="104" spans="2:12" ht="15" thickBot="1"/>
    <row r="105" spans="2:12" ht="15" thickBot="1">
      <c r="B105" s="73" t="s">
        <v>100</v>
      </c>
      <c r="C105" s="74"/>
      <c r="D105" s="74"/>
      <c r="E105" s="74"/>
      <c r="F105" s="74"/>
      <c r="G105" s="74"/>
      <c r="H105" s="74"/>
      <c r="I105" s="74"/>
      <c r="J105" s="74"/>
      <c r="K105" s="74"/>
      <c r="L105" s="75"/>
    </row>
    <row r="106" spans="2:12" ht="36">
      <c r="B106" s="8" t="s">
        <v>0</v>
      </c>
      <c r="C106" s="7" t="s">
        <v>1</v>
      </c>
      <c r="D106" s="8" t="s">
        <v>2</v>
      </c>
      <c r="E106" s="8" t="s">
        <v>3</v>
      </c>
      <c r="F106" s="9" t="s">
        <v>4</v>
      </c>
      <c r="G106" s="9" t="s">
        <v>127</v>
      </c>
      <c r="H106" s="10" t="s">
        <v>5</v>
      </c>
      <c r="I106" s="11" t="s">
        <v>6</v>
      </c>
      <c r="J106" s="12" t="s">
        <v>7</v>
      </c>
      <c r="K106" s="12" t="s">
        <v>8</v>
      </c>
      <c r="L106" s="12" t="s">
        <v>9</v>
      </c>
    </row>
    <row r="107" spans="2:12" ht="48" customHeight="1">
      <c r="B107" s="43" t="s">
        <v>19</v>
      </c>
      <c r="C107" s="47" t="s">
        <v>106</v>
      </c>
      <c r="D107" s="48" t="s">
        <v>101</v>
      </c>
      <c r="E107" s="43" t="s">
        <v>11</v>
      </c>
      <c r="F107" s="49">
        <v>10</v>
      </c>
      <c r="G107" s="49"/>
      <c r="H107" s="50"/>
      <c r="I107" s="44">
        <f>F107*H107</f>
        <v>0</v>
      </c>
      <c r="J107" s="45">
        <f>H107*K107+H107</f>
        <v>0</v>
      </c>
      <c r="K107" s="46">
        <v>0.08</v>
      </c>
      <c r="L107" s="38">
        <f>F107*J107</f>
        <v>0</v>
      </c>
    </row>
    <row r="108" spans="2:12" ht="34.5" customHeight="1">
      <c r="B108" s="43" t="s">
        <v>10</v>
      </c>
      <c r="C108" s="47" t="s">
        <v>107</v>
      </c>
      <c r="D108" s="48" t="s">
        <v>102</v>
      </c>
      <c r="E108" s="43" t="s">
        <v>11</v>
      </c>
      <c r="F108" s="49">
        <v>10</v>
      </c>
      <c r="G108" s="49"/>
      <c r="H108" s="50"/>
      <c r="I108" s="44">
        <f t="shared" ref="I108:I111" si="15">F108*H108</f>
        <v>0</v>
      </c>
      <c r="J108" s="45">
        <f t="shared" ref="J108:J111" si="16">H108*K108+H108</f>
        <v>0</v>
      </c>
      <c r="K108" s="46">
        <v>0.08</v>
      </c>
      <c r="L108" s="38">
        <f t="shared" ref="L108:L111" si="17">F108*J108</f>
        <v>0</v>
      </c>
    </row>
    <row r="109" spans="2:12" ht="35.25" customHeight="1">
      <c r="B109" s="43" t="s">
        <v>20</v>
      </c>
      <c r="C109" s="47" t="s">
        <v>108</v>
      </c>
      <c r="D109" s="48" t="s">
        <v>103</v>
      </c>
      <c r="E109" s="43" t="s">
        <v>11</v>
      </c>
      <c r="F109" s="49">
        <v>10</v>
      </c>
      <c r="G109" s="49"/>
      <c r="H109" s="50"/>
      <c r="I109" s="44">
        <f t="shared" si="15"/>
        <v>0</v>
      </c>
      <c r="J109" s="45">
        <f t="shared" si="16"/>
        <v>0</v>
      </c>
      <c r="K109" s="46">
        <v>0.08</v>
      </c>
      <c r="L109" s="38">
        <f t="shared" si="17"/>
        <v>0</v>
      </c>
    </row>
    <row r="110" spans="2:12" ht="33" customHeight="1">
      <c r="B110" s="43" t="s">
        <v>21</v>
      </c>
      <c r="C110" s="47" t="s">
        <v>104</v>
      </c>
      <c r="D110" s="48" t="s">
        <v>109</v>
      </c>
      <c r="E110" s="43" t="s">
        <v>11</v>
      </c>
      <c r="F110" s="49">
        <v>140</v>
      </c>
      <c r="G110" s="49"/>
      <c r="H110" s="50"/>
      <c r="I110" s="44">
        <f t="shared" si="15"/>
        <v>0</v>
      </c>
      <c r="J110" s="45">
        <f t="shared" si="16"/>
        <v>0</v>
      </c>
      <c r="K110" s="46">
        <v>0.08</v>
      </c>
      <c r="L110" s="38">
        <f t="shared" si="17"/>
        <v>0</v>
      </c>
    </row>
    <row r="111" spans="2:12" ht="33" customHeight="1" thickBot="1">
      <c r="B111" s="43" t="s">
        <v>22</v>
      </c>
      <c r="C111" s="47" t="s">
        <v>105</v>
      </c>
      <c r="D111" s="48" t="s">
        <v>110</v>
      </c>
      <c r="E111" s="43" t="s">
        <v>11</v>
      </c>
      <c r="F111" s="49">
        <v>240</v>
      </c>
      <c r="G111" s="49"/>
      <c r="H111" s="50"/>
      <c r="I111" s="44">
        <f t="shared" si="15"/>
        <v>0</v>
      </c>
      <c r="J111" s="45">
        <f t="shared" si="16"/>
        <v>0</v>
      </c>
      <c r="K111" s="46">
        <v>0.08</v>
      </c>
      <c r="L111" s="38">
        <f t="shared" si="17"/>
        <v>0</v>
      </c>
    </row>
    <row r="112" spans="2:12" ht="15.75" thickBot="1">
      <c r="E112" s="72" t="s">
        <v>18</v>
      </c>
      <c r="F112" s="72"/>
      <c r="G112" s="72"/>
      <c r="H112" s="72"/>
      <c r="I112" s="4">
        <f>SUM(I107:I111)</f>
        <v>0</v>
      </c>
      <c r="K112" s="5"/>
      <c r="L112" s="4">
        <f>SUM(L107:L111)</f>
        <v>0</v>
      </c>
    </row>
    <row r="117" spans="2:12">
      <c r="B117" s="76" t="s">
        <v>120</v>
      </c>
      <c r="C117" s="76"/>
      <c r="D117" s="76"/>
      <c r="E117" s="76"/>
      <c r="F117" s="76"/>
      <c r="G117" s="76"/>
      <c r="H117" s="76"/>
      <c r="I117" s="76"/>
      <c r="J117" s="76"/>
      <c r="K117" s="76"/>
      <c r="L117" s="76"/>
    </row>
    <row r="118" spans="2:12" ht="22.5">
      <c r="B118" s="24" t="s">
        <v>0</v>
      </c>
      <c r="C118" s="7" t="s">
        <v>1</v>
      </c>
      <c r="D118" s="24" t="s">
        <v>2</v>
      </c>
      <c r="E118" s="24" t="s">
        <v>3</v>
      </c>
      <c r="F118" s="25" t="s">
        <v>4</v>
      </c>
      <c r="G118" s="25" t="s">
        <v>127</v>
      </c>
      <c r="H118" s="26" t="s">
        <v>32</v>
      </c>
      <c r="I118" s="26" t="s">
        <v>33</v>
      </c>
      <c r="J118" s="27" t="s">
        <v>34</v>
      </c>
      <c r="K118" s="27" t="s">
        <v>8</v>
      </c>
      <c r="L118" s="27" t="s">
        <v>9</v>
      </c>
    </row>
    <row r="119" spans="2:12" ht="17.25" thickBot="1">
      <c r="B119" s="43" t="s">
        <v>19</v>
      </c>
      <c r="C119" s="51" t="s">
        <v>116</v>
      </c>
      <c r="D119" s="52" t="s">
        <v>117</v>
      </c>
      <c r="E119" s="34" t="s">
        <v>31</v>
      </c>
      <c r="F119" s="34">
        <v>4</v>
      </c>
      <c r="G119" s="34"/>
      <c r="H119" s="53"/>
      <c r="I119" s="44">
        <f>F119*H119</f>
        <v>0</v>
      </c>
      <c r="J119" s="45">
        <f>H119*K119+H119</f>
        <v>0</v>
      </c>
      <c r="K119" s="54">
        <v>0.08</v>
      </c>
      <c r="L119" s="55">
        <f>F119*J119</f>
        <v>0</v>
      </c>
    </row>
    <row r="120" spans="2:12" ht="15.75" thickBot="1">
      <c r="D120" t="s">
        <v>35</v>
      </c>
      <c r="E120" s="72" t="s">
        <v>18</v>
      </c>
      <c r="F120" s="72"/>
      <c r="G120" s="72"/>
      <c r="H120" s="72"/>
      <c r="I120" s="4">
        <f>SUM(I119:I119)</f>
        <v>0</v>
      </c>
      <c r="K120" s="5"/>
      <c r="L120" s="4">
        <f>SUM(L119:L119)</f>
        <v>0</v>
      </c>
    </row>
    <row r="123" spans="2:12">
      <c r="B123" s="76" t="s">
        <v>121</v>
      </c>
      <c r="C123" s="76"/>
      <c r="D123" s="76"/>
      <c r="E123" s="76"/>
      <c r="F123" s="76"/>
      <c r="G123" s="76"/>
      <c r="H123" s="76"/>
      <c r="I123" s="76"/>
      <c r="J123" s="76"/>
      <c r="K123" s="76"/>
      <c r="L123" s="76"/>
    </row>
    <row r="124" spans="2:12" ht="22.5">
      <c r="B124" s="24" t="s">
        <v>0</v>
      </c>
      <c r="C124" s="7" t="s">
        <v>1</v>
      </c>
      <c r="D124" s="24" t="s">
        <v>2</v>
      </c>
      <c r="E124" s="24" t="s">
        <v>3</v>
      </c>
      <c r="F124" s="25" t="s">
        <v>4</v>
      </c>
      <c r="G124" s="25" t="s">
        <v>127</v>
      </c>
      <c r="H124" s="26" t="s">
        <v>32</v>
      </c>
      <c r="I124" s="26" t="s">
        <v>33</v>
      </c>
      <c r="J124" s="27" t="s">
        <v>34</v>
      </c>
      <c r="K124" s="27" t="s">
        <v>8</v>
      </c>
      <c r="L124" s="27" t="s">
        <v>9</v>
      </c>
    </row>
    <row r="125" spans="2:12" ht="29.25" thickBot="1">
      <c r="B125" s="43" t="s">
        <v>19</v>
      </c>
      <c r="C125" s="51" t="s">
        <v>122</v>
      </c>
      <c r="D125" s="52" t="s">
        <v>118</v>
      </c>
      <c r="E125" s="34" t="s">
        <v>31</v>
      </c>
      <c r="F125" s="34">
        <v>4</v>
      </c>
      <c r="G125" s="34"/>
      <c r="H125" s="53"/>
      <c r="I125" s="44">
        <f t="shared" ref="I125" si="18">F125*H125</f>
        <v>0</v>
      </c>
      <c r="J125" s="45">
        <f t="shared" ref="J125" si="19">H125*K125+H125</f>
        <v>0</v>
      </c>
      <c r="K125" s="54">
        <v>0.08</v>
      </c>
      <c r="L125" s="55">
        <f t="shared" ref="L125" si="20">F125*J125</f>
        <v>0</v>
      </c>
    </row>
    <row r="126" spans="2:12" ht="15.75" thickBot="1">
      <c r="D126" t="s">
        <v>35</v>
      </c>
      <c r="E126" s="72" t="s">
        <v>18</v>
      </c>
      <c r="F126" s="72"/>
      <c r="G126" s="72"/>
      <c r="H126" s="72"/>
      <c r="I126" s="4">
        <f>SUM(I125:I125)</f>
        <v>0</v>
      </c>
      <c r="K126" s="5"/>
      <c r="L126" s="4">
        <f>SUM(L125:L125)</f>
        <v>0</v>
      </c>
    </row>
    <row r="131" spans="9:12">
      <c r="I131" s="28"/>
      <c r="L131" s="28"/>
    </row>
  </sheetData>
  <mergeCells count="25">
    <mergeCell ref="B123:L123"/>
    <mergeCell ref="E126:H126"/>
    <mergeCell ref="E20:H20"/>
    <mergeCell ref="B5:L5"/>
    <mergeCell ref="B24:L24"/>
    <mergeCell ref="E36:H36"/>
    <mergeCell ref="B41:L41"/>
    <mergeCell ref="B117:L117"/>
    <mergeCell ref="E120:H120"/>
    <mergeCell ref="B81:L81"/>
    <mergeCell ref="E84:H84"/>
    <mergeCell ref="E56:H56"/>
    <mergeCell ref="B61:L61"/>
    <mergeCell ref="E69:H69"/>
    <mergeCell ref="B72:L72"/>
    <mergeCell ref="E76:H76"/>
    <mergeCell ref="B3:L3"/>
    <mergeCell ref="E102:H102"/>
    <mergeCell ref="B105:L105"/>
    <mergeCell ref="E112:H112"/>
    <mergeCell ref="B87:L87"/>
    <mergeCell ref="E90:H90"/>
    <mergeCell ref="B93:L93"/>
    <mergeCell ref="E96:H96"/>
    <mergeCell ref="B99:L99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headerFooter>
    <oddHeader>&amp;LSprawa nr 45/2024&amp;RZałącznik nr 6 do SWZ</oddHeader>
    <oddFooter xml:space="preserve">&amp;RPieczęć i elektroniczny podpis Wykonawcy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2024-04-23T11:26:06Z</cp:lastPrinted>
  <dcterms:created xsi:type="dcterms:W3CDTF">2024-02-29T07:57:26Z</dcterms:created>
  <dcterms:modified xsi:type="dcterms:W3CDTF">2024-04-23T11:28:19Z</dcterms:modified>
</cp:coreProperties>
</file>