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2760" yWindow="32760" windowWidth="29040" windowHeight="15720"/>
  </bookViews>
  <sheets>
    <sheet name="Arkusz1" sheetId="1" r:id="rId1"/>
  </sheets>
  <calcPr calcId="125725"/>
</workbook>
</file>

<file path=xl/calcChain.xml><?xml version="1.0" encoding="utf-8"?>
<calcChain xmlns="http://schemas.openxmlformats.org/spreadsheetml/2006/main">
  <c r="I16" i="1"/>
  <c r="I13"/>
  <c r="I10"/>
  <c r="I4"/>
  <c r="G4"/>
  <c r="H4"/>
  <c r="G5"/>
  <c r="H5"/>
  <c r="I5" s="1"/>
  <c r="G6"/>
  <c r="H6"/>
  <c r="I6" s="1"/>
  <c r="G10"/>
  <c r="H10"/>
  <c r="G16"/>
  <c r="H16"/>
  <c r="G13"/>
  <c r="H13"/>
  <c r="H7" l="1"/>
  <c r="H17" s="1"/>
  <c r="I7"/>
  <c r="I17" s="1"/>
</calcChain>
</file>

<file path=xl/sharedStrings.xml><?xml version="1.0" encoding="utf-8"?>
<sst xmlns="http://schemas.openxmlformats.org/spreadsheetml/2006/main" count="26" uniqueCount="26">
  <si>
    <t>uwagi</t>
  </si>
  <si>
    <t>prowadniki</t>
  </si>
  <si>
    <t>prowadnik zapewniający podparcie w dostarczaniu urządzeń do zaopatrywanego miejsca  i pokonywanie zwężeń;  0,014" i 0,018"; różne długości, w tym minimum 250cm.</t>
  </si>
  <si>
    <t>stenty samorozprężalne repozycjonowane o dużych średnicach</t>
  </si>
  <si>
    <t>Stenty do tętnic szyjnych z mikrosiateczką</t>
  </si>
  <si>
    <t>Cena netto</t>
  </si>
  <si>
    <t>Stawka Vat</t>
  </si>
  <si>
    <t>Cena brutto</t>
  </si>
  <si>
    <t>Wartość netto</t>
  </si>
  <si>
    <t>Wartość brutto</t>
  </si>
  <si>
    <t>razem</t>
  </si>
  <si>
    <t>RAZEM</t>
  </si>
  <si>
    <t>Cewniki balonowe o dużych średnicach</t>
  </si>
  <si>
    <t>ilość szt</t>
  </si>
  <si>
    <t>Pełen kod towaru</t>
  </si>
  <si>
    <t>Nazwa producenta</t>
  </si>
  <si>
    <t>Zadanie 1</t>
  </si>
  <si>
    <t>Zadanie 2</t>
  </si>
  <si>
    <t>Zadanie 3</t>
  </si>
  <si>
    <t>Zadanie 4</t>
  </si>
  <si>
    <t>prowadniki diagnostyczne hydrofilne proste i angled z rdzeniem nitinolowym, różne stopnie sztywności, śr. 0,018’, 0,035", dł. powyżej 250 cm</t>
  </si>
  <si>
    <t>prowadnik specjalistyczny do nawigacji  w krętych naczyniach o stopniowanej gradacji stożkowatości końcówki 0,014" i 0,018"; różne długości, w tym minimum 250cm.</t>
  </si>
  <si>
    <t>stent samorozprężalny wykonany ze stopu stali z kobaltem; system dostawczy akceptujący prowadnik 0,035” „over the wire”; długość cewnika dostawczego 75 oraz 135cm; stent o dużej elastyczności, miękkości i możliwości dopasowania do kształtu naczynia; możliwość ponownego złożenia - całkowicie repozycjonowalny; średnice: 5-25mm +/- 2 mm, długości: 20-140mm +/- 10mm</t>
  </si>
  <si>
    <t>stenty nitinolowe o strukturze plecionej, dwuwartwowa konstrukcja z mikrosiateczką zapobiegającą mikroembolizacji; bardzo małe komórki stentu uniemożliwiające uwalnianie się blaszkimiażdżycowe, średnice od 5 do 10 mm; różne długości w zakresie 25,-40mm +/- 4 mm; stenty w systemie RX , kompatybilne z koszulką 5 Fr</t>
  </si>
  <si>
    <t>Cewnik balonowy uniwersalny o dużej średnicy 12-26 mm o długości w zakresie 20-60 mm w zależnosci od średnicy, długość cewnika dostawczego 80 oraz 120 cm; introducer do 12 F</t>
  </si>
  <si>
    <t>KWALIFIKOWANY PODPIS WYKONAWCY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</si>
</sst>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2"/>
      <color rgb="FF000000"/>
      <name val="Arial Narrow"/>
      <family val="2"/>
      <charset val="238"/>
    </font>
    <font>
      <sz val="12"/>
      <color rgb="FF000000"/>
      <name val="Arial Narrow"/>
      <family val="2"/>
      <charset val="238"/>
    </font>
    <font>
      <b/>
      <i/>
      <sz val="12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4">
    <xf numFmtId="0" fontId="0" fillId="0" borderId="0" xfId="0"/>
    <xf numFmtId="164" fontId="3" fillId="0" borderId="1" xfId="0" applyNumberFormat="1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44" fontId="3" fillId="0" borderId="0" xfId="2" applyFont="1" applyFill="1" applyAlignment="1">
      <alignment horizontal="center" vertical="center"/>
    </xf>
    <xf numFmtId="9" fontId="3" fillId="0" borderId="0" xfId="1" applyFont="1" applyFill="1" applyAlignment="1">
      <alignment horizontal="center" vertical="center"/>
    </xf>
    <xf numFmtId="44" fontId="2" fillId="0" borderId="0" xfId="2" applyFont="1" applyFill="1" applyAlignment="1">
      <alignment horizontal="center" vertical="center"/>
    </xf>
    <xf numFmtId="164" fontId="2" fillId="0" borderId="1" xfId="2" applyNumberFormat="1" applyFont="1" applyFill="1" applyBorder="1" applyAlignment="1">
      <alignment horizontal="center" vertical="center"/>
    </xf>
    <xf numFmtId="44" fontId="3" fillId="0" borderId="1" xfId="2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4" fontId="4" fillId="0" borderId="1" xfId="2" applyFont="1" applyFill="1" applyBorder="1" applyAlignment="1">
      <alignment horizontal="center" vertical="center" wrapText="1"/>
    </xf>
    <xf numFmtId="44" fontId="2" fillId="2" borderId="1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2" borderId="1" xfId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164" fontId="2" fillId="0" borderId="0" xfId="2" applyNumberFormat="1" applyFont="1" applyFill="1" applyAlignment="1">
      <alignment horizontal="center" vertical="center"/>
    </xf>
    <xf numFmtId="9" fontId="2" fillId="0" borderId="1" xfId="1" applyFont="1" applyFill="1" applyBorder="1" applyAlignment="1">
      <alignment horizontal="center" vertical="center"/>
    </xf>
    <xf numFmtId="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44" fontId="4" fillId="3" borderId="1" xfId="2" applyFont="1" applyFill="1" applyBorder="1" applyAlignment="1">
      <alignment horizontal="center" vertical="center" wrapText="1"/>
    </xf>
    <xf numFmtId="9" fontId="3" fillId="3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4" fontId="2" fillId="3" borderId="1" xfId="2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/>
    </xf>
    <xf numFmtId="44" fontId="3" fillId="3" borderId="3" xfId="2" applyFont="1" applyFill="1" applyBorder="1" applyAlignment="1">
      <alignment horizontal="center" vertical="center"/>
    </xf>
    <xf numFmtId="9" fontId="3" fillId="3" borderId="3" xfId="1" applyFont="1" applyFill="1" applyBorder="1" applyAlignment="1">
      <alignment horizontal="center" vertical="center"/>
    </xf>
    <xf numFmtId="44" fontId="2" fillId="3" borderId="3" xfId="2" applyFont="1" applyFill="1" applyBorder="1" applyAlignment="1">
      <alignment horizontal="center" vertical="center"/>
    </xf>
    <xf numFmtId="164" fontId="2" fillId="3" borderId="3" xfId="2" applyNumberFormat="1" applyFont="1" applyFill="1" applyBorder="1" applyAlignment="1">
      <alignment horizontal="center" vertical="center"/>
    </xf>
    <xf numFmtId="44" fontId="3" fillId="3" borderId="4" xfId="2" applyFont="1" applyFill="1" applyBorder="1" applyAlignment="1">
      <alignment horizontal="center" vertical="center"/>
    </xf>
    <xf numFmtId="44" fontId="6" fillId="0" borderId="0" xfId="2" applyFont="1" applyFill="1" applyAlignment="1">
      <alignment horizontal="center" vertical="center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2"/>
  <sheetViews>
    <sheetView tabSelected="1" view="pageLayout" zoomScale="85" zoomScaleNormal="100" zoomScaleSheetLayoutView="100" zoomScalePageLayoutView="85" workbookViewId="0">
      <selection activeCell="E4" sqref="E4:E6"/>
    </sheetView>
  </sheetViews>
  <sheetFormatPr defaultColWidth="42.5703125" defaultRowHeight="15.75"/>
  <cols>
    <col min="1" max="1" width="94.28515625" style="6" customWidth="1"/>
    <col min="2" max="4" width="15" style="7" customWidth="1"/>
    <col min="5" max="5" width="21.7109375" style="8" customWidth="1"/>
    <col min="6" max="6" width="14.5703125" style="9" customWidth="1"/>
    <col min="7" max="7" width="15.42578125" style="8" customWidth="1"/>
    <col min="8" max="8" width="23.7109375" style="10" customWidth="1"/>
    <col min="9" max="9" width="25.85546875" style="10" customWidth="1"/>
    <col min="10" max="10" width="18.5703125" style="8" customWidth="1"/>
    <col min="11" max="11" width="7.140625" customWidth="1"/>
    <col min="12" max="12" width="5.85546875" customWidth="1"/>
  </cols>
  <sheetData>
    <row r="1" spans="1:10" ht="51.75" customHeight="1">
      <c r="A1" s="18"/>
      <c r="B1" s="18" t="s">
        <v>13</v>
      </c>
      <c r="C1" s="18" t="s">
        <v>14</v>
      </c>
      <c r="D1" s="18" t="s">
        <v>15</v>
      </c>
      <c r="E1" s="17" t="s">
        <v>5</v>
      </c>
      <c r="F1" s="19" t="s">
        <v>6</v>
      </c>
      <c r="G1" s="17" t="s">
        <v>7</v>
      </c>
      <c r="H1" s="17" t="s">
        <v>8</v>
      </c>
      <c r="I1" s="17" t="s">
        <v>9</v>
      </c>
      <c r="J1" s="17" t="s">
        <v>0</v>
      </c>
    </row>
    <row r="2" spans="1:10" ht="21" customHeight="1">
      <c r="A2" s="20" t="s">
        <v>16</v>
      </c>
      <c r="B2" s="34"/>
      <c r="C2" s="34"/>
      <c r="D2" s="34"/>
      <c r="E2" s="35"/>
      <c r="F2" s="31"/>
      <c r="G2" s="32"/>
      <c r="H2" s="33"/>
      <c r="I2" s="33"/>
      <c r="J2" s="35"/>
    </row>
    <row r="3" spans="1:10">
      <c r="A3" s="21" t="s">
        <v>1</v>
      </c>
      <c r="B3" s="13"/>
      <c r="C3" s="13"/>
      <c r="D3" s="13"/>
      <c r="E3" s="5"/>
      <c r="F3" s="2"/>
      <c r="G3" s="1"/>
      <c r="H3" s="3"/>
      <c r="I3" s="3"/>
      <c r="J3" s="5"/>
    </row>
    <row r="4" spans="1:10" ht="37.5" customHeight="1">
      <c r="A4" s="28" t="s">
        <v>20</v>
      </c>
      <c r="B4" s="4">
        <v>155</v>
      </c>
      <c r="C4" s="4"/>
      <c r="D4" s="4"/>
      <c r="E4" s="12"/>
      <c r="F4" s="2">
        <v>0.08</v>
      </c>
      <c r="G4" s="1">
        <f t="shared" ref="G4:G6" si="0">E4*1.08</f>
        <v>0</v>
      </c>
      <c r="H4" s="3">
        <f t="shared" ref="H4:H6" si="1">B4*E4</f>
        <v>0</v>
      </c>
      <c r="I4" s="3">
        <f>H4*1.08</f>
        <v>0</v>
      </c>
      <c r="J4" s="12"/>
    </row>
    <row r="5" spans="1:10" ht="31.5">
      <c r="A5" s="28" t="s">
        <v>21</v>
      </c>
      <c r="B5" s="4">
        <v>40</v>
      </c>
      <c r="C5" s="4"/>
      <c r="D5" s="4"/>
      <c r="E5" s="12"/>
      <c r="F5" s="2">
        <v>0.08</v>
      </c>
      <c r="G5" s="1">
        <f t="shared" si="0"/>
        <v>0</v>
      </c>
      <c r="H5" s="3">
        <f t="shared" si="1"/>
        <v>0</v>
      </c>
      <c r="I5" s="3">
        <f t="shared" ref="I5:I6" si="2">H5*1.08</f>
        <v>0</v>
      </c>
      <c r="J5" s="12"/>
    </row>
    <row r="6" spans="1:10" ht="31.5">
      <c r="A6" s="28" t="s">
        <v>2</v>
      </c>
      <c r="B6" s="4">
        <v>40</v>
      </c>
      <c r="C6" s="4"/>
      <c r="D6" s="4"/>
      <c r="E6" s="12"/>
      <c r="F6" s="2">
        <v>0.08</v>
      </c>
      <c r="G6" s="1">
        <f t="shared" si="0"/>
        <v>0</v>
      </c>
      <c r="H6" s="3">
        <f t="shared" si="1"/>
        <v>0</v>
      </c>
      <c r="I6" s="3">
        <f t="shared" si="2"/>
        <v>0</v>
      </c>
      <c r="J6" s="12"/>
    </row>
    <row r="7" spans="1:10">
      <c r="A7" s="14"/>
      <c r="B7" s="4"/>
      <c r="C7" s="4"/>
      <c r="D7" s="4"/>
      <c r="E7" s="12"/>
      <c r="F7" s="26" t="s">
        <v>10</v>
      </c>
      <c r="G7" s="26"/>
      <c r="H7" s="3">
        <f>SUM(H4:H6)</f>
        <v>0</v>
      </c>
      <c r="I7" s="3">
        <f>SUM(I4:I6)</f>
        <v>0</v>
      </c>
      <c r="J7" s="12"/>
    </row>
    <row r="8" spans="1:10" ht="22.5" customHeight="1">
      <c r="A8" s="22" t="s">
        <v>17</v>
      </c>
      <c r="B8" s="29"/>
      <c r="C8" s="29"/>
      <c r="D8" s="29"/>
      <c r="E8" s="30"/>
      <c r="F8" s="31"/>
      <c r="G8" s="32"/>
      <c r="H8" s="33"/>
      <c r="I8" s="33"/>
      <c r="J8" s="30"/>
    </row>
    <row r="9" spans="1:10" ht="16.5" customHeight="1">
      <c r="A9" s="23" t="s">
        <v>3</v>
      </c>
      <c r="B9" s="15"/>
      <c r="C9" s="15"/>
      <c r="D9" s="15"/>
      <c r="E9" s="16"/>
      <c r="F9" s="2"/>
      <c r="G9" s="1"/>
      <c r="H9" s="3"/>
      <c r="I9" s="3"/>
      <c r="J9" s="16"/>
    </row>
    <row r="10" spans="1:10" ht="63">
      <c r="A10" s="28" t="s">
        <v>22</v>
      </c>
      <c r="B10" s="4">
        <v>15</v>
      </c>
      <c r="C10" s="4"/>
      <c r="D10" s="4"/>
      <c r="E10" s="12"/>
      <c r="F10" s="2">
        <v>0.08</v>
      </c>
      <c r="G10" s="1">
        <f t="shared" ref="G10:G13" si="3">E10*1.08</f>
        <v>0</v>
      </c>
      <c r="H10" s="3">
        <f t="shared" ref="H10:H13" si="4">B10*E10</f>
        <v>0</v>
      </c>
      <c r="I10" s="3">
        <f>H10*1.08</f>
        <v>0</v>
      </c>
      <c r="J10" s="12"/>
    </row>
    <row r="11" spans="1:10" ht="24" customHeight="1">
      <c r="A11" s="20" t="s">
        <v>18</v>
      </c>
      <c r="B11" s="34"/>
      <c r="C11" s="34"/>
      <c r="D11" s="34"/>
      <c r="E11" s="35"/>
      <c r="F11" s="31"/>
      <c r="G11" s="32"/>
      <c r="H11" s="33"/>
      <c r="I11" s="33"/>
      <c r="J11" s="35"/>
    </row>
    <row r="12" spans="1:10" ht="16.5" customHeight="1">
      <c r="A12" s="21" t="s">
        <v>4</v>
      </c>
      <c r="B12" s="13"/>
      <c r="C12" s="13"/>
      <c r="D12" s="13"/>
      <c r="E12" s="5"/>
      <c r="F12" s="2"/>
      <c r="G12" s="1"/>
      <c r="H12" s="3"/>
      <c r="I12" s="3"/>
      <c r="J12" s="5"/>
    </row>
    <row r="13" spans="1:10" ht="63">
      <c r="A13" s="27" t="s">
        <v>23</v>
      </c>
      <c r="B13" s="4">
        <v>40</v>
      </c>
      <c r="C13" s="4"/>
      <c r="D13" s="4"/>
      <c r="E13" s="12"/>
      <c r="F13" s="2">
        <v>0.08</v>
      </c>
      <c r="G13" s="1">
        <f t="shared" si="3"/>
        <v>0</v>
      </c>
      <c r="H13" s="3">
        <f t="shared" si="4"/>
        <v>0</v>
      </c>
      <c r="I13" s="3">
        <f>H4*1.08</f>
        <v>0</v>
      </c>
      <c r="J13" s="12"/>
    </row>
    <row r="14" spans="1:10" ht="24" customHeight="1">
      <c r="A14" s="20" t="s">
        <v>19</v>
      </c>
      <c r="B14" s="37"/>
      <c r="C14" s="37"/>
      <c r="D14" s="37"/>
      <c r="E14" s="38"/>
      <c r="F14" s="39"/>
      <c r="G14" s="40"/>
      <c r="H14" s="41"/>
      <c r="I14" s="40"/>
      <c r="J14" s="42"/>
    </row>
    <row r="15" spans="1:10">
      <c r="A15" s="36" t="s">
        <v>12</v>
      </c>
      <c r="H15" s="24"/>
    </row>
    <row r="16" spans="1:10" ht="38.25" customHeight="1">
      <c r="A16" s="28" t="s">
        <v>24</v>
      </c>
      <c r="B16" s="4">
        <v>15</v>
      </c>
      <c r="C16" s="4"/>
      <c r="D16" s="4"/>
      <c r="E16" s="12"/>
      <c r="F16" s="2">
        <v>0.08</v>
      </c>
      <c r="G16" s="1">
        <f>E16*1.08</f>
        <v>0</v>
      </c>
      <c r="H16" s="3">
        <f>B16*E16</f>
        <v>0</v>
      </c>
      <c r="I16" s="3">
        <f>H16*1.08</f>
        <v>0</v>
      </c>
      <c r="J16" s="12"/>
    </row>
    <row r="17" spans="6:9" ht="29.25" customHeight="1">
      <c r="F17" s="25" t="s">
        <v>11</v>
      </c>
      <c r="G17" s="25"/>
      <c r="H17" s="11">
        <f>H7+H10+H13+H16</f>
        <v>0</v>
      </c>
      <c r="I17" s="11">
        <f>I7+I10+I13+I16</f>
        <v>0</v>
      </c>
    </row>
    <row r="22" spans="6:9">
      <c r="G22" s="43" t="s">
        <v>25</v>
      </c>
    </row>
  </sheetData>
  <mergeCells count="2">
    <mergeCell ref="F17:G17"/>
    <mergeCell ref="F7:G7"/>
  </mergeCells>
  <pageMargins left="0.70866141732283472" right="0.70866141732283472" top="0.74803149606299213" bottom="0.74803149606299213" header="0.31496062992125984" footer="0.31496062992125984"/>
  <pageSetup paperSize="9" scale="51" fitToHeight="0" orientation="landscape" r:id="rId1"/>
  <headerFooter>
    <oddHeader>&amp;L&amp;"Arial,Pogrubiony"Sprawa nr 70/2024&amp;C&amp;"Arial,Pogrubiony"&amp;12FORMULARZ CENOWY&amp;R&amp;"Arial,Pogrubiony"&amp;12Załącznik nr 2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Szymon Dziemieńczuk</dc:creator>
  <cp:lastModifiedBy>user</cp:lastModifiedBy>
  <cp:lastPrinted>2024-06-04T06:28:07Z</cp:lastPrinted>
  <dcterms:created xsi:type="dcterms:W3CDTF">2023-12-18T11:18:20Z</dcterms:created>
  <dcterms:modified xsi:type="dcterms:W3CDTF">2024-06-06T09:47:04Z</dcterms:modified>
</cp:coreProperties>
</file>