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628"/>
  <workbookPr filterPrivacy="1" defaultThemeVersion="124226"/>
  <xr:revisionPtr revIDLastSave="0" documentId="13_ncr:1_{71286207-A9E0-4D74-8E30-C8997594ECE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rkusz1" sheetId="10" r:id="rId1"/>
  </sheets>
  <definedNames>
    <definedName name="Print_Area" localSheetId="0">Arkusz1!$A$1:$L$138</definedName>
  </definedName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136" i="10" l="1"/>
  <c r="J136" i="10"/>
  <c r="I136" i="10"/>
  <c r="K134" i="10"/>
  <c r="J134" i="10"/>
  <c r="I134" i="10"/>
  <c r="K132" i="10"/>
  <c r="J132" i="10"/>
  <c r="I132" i="10"/>
  <c r="J130" i="10"/>
  <c r="J126" i="10"/>
  <c r="I126" i="10"/>
  <c r="K124" i="10"/>
  <c r="J124" i="10"/>
  <c r="I124" i="10"/>
  <c r="K130" i="10"/>
  <c r="K126" i="10"/>
  <c r="I127" i="10"/>
  <c r="I128" i="10"/>
  <c r="I129" i="10"/>
  <c r="I122" i="10"/>
  <c r="I120" i="10"/>
  <c r="K120" i="10"/>
  <c r="J120" i="10"/>
  <c r="I118" i="10"/>
  <c r="K118" i="10"/>
  <c r="J118" i="10"/>
  <c r="I109" i="10"/>
  <c r="I107" i="10"/>
  <c r="K107" i="10"/>
  <c r="J107" i="10"/>
  <c r="I105" i="10"/>
  <c r="K105" i="10"/>
  <c r="J105" i="10"/>
  <c r="I103" i="10"/>
  <c r="K103" i="10"/>
  <c r="J103" i="10"/>
  <c r="I101" i="10"/>
  <c r="K101" i="10"/>
  <c r="J101" i="10"/>
  <c r="I97" i="10"/>
  <c r="K97" i="10"/>
  <c r="I98" i="10"/>
  <c r="K98" i="10"/>
  <c r="K99" i="10"/>
  <c r="J97" i="10"/>
  <c r="J98" i="10"/>
  <c r="J99" i="10"/>
  <c r="I94" i="10"/>
  <c r="K94" i="10"/>
  <c r="J94" i="10"/>
  <c r="I91" i="10"/>
  <c r="K91" i="10"/>
  <c r="J91" i="10"/>
  <c r="I87" i="10"/>
  <c r="K87" i="10"/>
  <c r="I88" i="10"/>
  <c r="K88" i="10"/>
  <c r="K89" i="10"/>
  <c r="J87" i="10"/>
  <c r="J88" i="10"/>
  <c r="J89" i="10"/>
  <c r="I85" i="10"/>
  <c r="K85" i="10"/>
  <c r="J85" i="10"/>
  <c r="I79" i="10"/>
  <c r="K79" i="10"/>
  <c r="J79" i="10"/>
  <c r="I80" i="10"/>
  <c r="I81" i="10"/>
  <c r="I82" i="10"/>
  <c r="I72" i="10"/>
  <c r="K72" i="10"/>
  <c r="I73" i="10"/>
  <c r="K73" i="10"/>
  <c r="I74" i="10"/>
  <c r="K74" i="10"/>
  <c r="I75" i="10"/>
  <c r="K75" i="10"/>
  <c r="I76" i="10"/>
  <c r="K76" i="10"/>
  <c r="K77" i="10"/>
  <c r="J72" i="10"/>
  <c r="J73" i="10"/>
  <c r="J74" i="10"/>
  <c r="J75" i="10"/>
  <c r="J76" i="10"/>
  <c r="J77" i="10"/>
  <c r="I61" i="10"/>
  <c r="K61" i="10"/>
  <c r="J61" i="10"/>
  <c r="I55" i="10"/>
  <c r="K55" i="10"/>
  <c r="I54" i="10"/>
  <c r="K54" i="10"/>
  <c r="J55" i="10"/>
  <c r="J54" i="10"/>
  <c r="I56" i="10"/>
  <c r="I57" i="10"/>
  <c r="I58" i="10"/>
  <c r="I46" i="10"/>
  <c r="K46" i="10"/>
  <c r="J50" i="10"/>
  <c r="J46" i="10"/>
  <c r="I47" i="10"/>
  <c r="I48" i="10"/>
  <c r="I49" i="10"/>
  <c r="I50" i="10"/>
  <c r="I51" i="10"/>
  <c r="I35" i="10"/>
  <c r="K35" i="10"/>
  <c r="J35" i="10"/>
  <c r="I36" i="10"/>
  <c r="I37" i="10"/>
  <c r="I38" i="10"/>
  <c r="I39" i="10"/>
  <c r="I40" i="10"/>
  <c r="I41" i="10"/>
  <c r="I42" i="10"/>
  <c r="I43" i="10"/>
  <c r="I33" i="10"/>
  <c r="K33" i="10"/>
  <c r="J33" i="10"/>
  <c r="I29" i="10"/>
  <c r="K29" i="10"/>
  <c r="I17" i="10"/>
  <c r="K17" i="10"/>
  <c r="I18" i="10"/>
  <c r="K18" i="10"/>
  <c r="I19" i="10"/>
  <c r="K19" i="10"/>
  <c r="I20" i="10"/>
  <c r="K20" i="10"/>
  <c r="I21" i="10"/>
  <c r="K21" i="10"/>
  <c r="I22" i="10"/>
  <c r="K22" i="10"/>
  <c r="I23" i="10"/>
  <c r="K23" i="10"/>
  <c r="I24" i="10"/>
  <c r="K24" i="10"/>
  <c r="I25" i="10"/>
  <c r="K25" i="10"/>
  <c r="I26" i="10"/>
  <c r="K26" i="10"/>
  <c r="I27" i="10"/>
  <c r="K27" i="10"/>
  <c r="I28" i="10"/>
  <c r="K28" i="10"/>
  <c r="I30" i="10"/>
  <c r="K30" i="10"/>
  <c r="K31" i="10"/>
  <c r="J17" i="10"/>
  <c r="J18" i="10"/>
  <c r="J19" i="10"/>
  <c r="J20" i="10"/>
  <c r="J21" i="10"/>
  <c r="J22" i="10"/>
  <c r="J23" i="10"/>
  <c r="J24" i="10"/>
  <c r="J25" i="10"/>
  <c r="J26" i="10"/>
  <c r="J27" i="10"/>
  <c r="J28" i="10"/>
  <c r="J29" i="10"/>
  <c r="J30" i="10"/>
  <c r="J31" i="10"/>
  <c r="I4" i="10"/>
  <c r="K4" i="10"/>
  <c r="I6" i="10"/>
  <c r="K6" i="10"/>
  <c r="I12" i="10"/>
  <c r="K12" i="10"/>
  <c r="I13" i="10"/>
  <c r="K13" i="10"/>
  <c r="I14" i="10"/>
  <c r="K14" i="10"/>
  <c r="K15" i="10"/>
  <c r="J4" i="10"/>
  <c r="J6" i="10"/>
  <c r="J12" i="10"/>
  <c r="J13" i="10"/>
  <c r="J14" i="10"/>
  <c r="J15" i="10"/>
  <c r="K127" i="10"/>
  <c r="K128" i="10"/>
  <c r="K129" i="10"/>
  <c r="K122" i="10"/>
  <c r="K109" i="10"/>
  <c r="I110" i="10"/>
  <c r="K110" i="10"/>
  <c r="I111" i="10"/>
  <c r="K111" i="10"/>
  <c r="I112" i="10"/>
  <c r="K112" i="10"/>
  <c r="I113" i="10"/>
  <c r="K113" i="10"/>
  <c r="I114" i="10"/>
  <c r="K114" i="10"/>
  <c r="I115" i="10"/>
  <c r="K115" i="10"/>
  <c r="K116" i="10"/>
  <c r="K80" i="10"/>
  <c r="K81" i="10"/>
  <c r="K82" i="10"/>
  <c r="K83" i="10"/>
  <c r="I62" i="10"/>
  <c r="K62" i="10"/>
  <c r="I63" i="10"/>
  <c r="K63" i="10"/>
  <c r="I64" i="10"/>
  <c r="K64" i="10"/>
  <c r="I65" i="10"/>
  <c r="K65" i="10"/>
  <c r="I66" i="10"/>
  <c r="K66" i="10"/>
  <c r="I67" i="10"/>
  <c r="K67" i="10"/>
  <c r="I68" i="10"/>
  <c r="K68" i="10"/>
  <c r="I69" i="10"/>
  <c r="K69" i="10"/>
  <c r="K70" i="10"/>
  <c r="K56" i="10"/>
  <c r="K57" i="10"/>
  <c r="K58" i="10"/>
  <c r="K59" i="10"/>
  <c r="K47" i="10"/>
  <c r="K48" i="10"/>
  <c r="K49" i="10"/>
  <c r="K50" i="10"/>
  <c r="K51" i="10"/>
  <c r="K52" i="10"/>
  <c r="K36" i="10"/>
  <c r="K37" i="10"/>
  <c r="K38" i="10"/>
  <c r="K39" i="10"/>
  <c r="K40" i="10"/>
  <c r="K41" i="10"/>
  <c r="K42" i="10"/>
  <c r="K43" i="10"/>
  <c r="K44" i="10"/>
  <c r="J127" i="10"/>
  <c r="J128" i="10"/>
  <c r="J129" i="10"/>
  <c r="J122" i="10"/>
  <c r="J109" i="10"/>
  <c r="J110" i="10"/>
  <c r="J111" i="10"/>
  <c r="J112" i="10"/>
  <c r="J113" i="10"/>
  <c r="J114" i="10"/>
  <c r="J115" i="10"/>
  <c r="J116" i="10"/>
  <c r="J80" i="10"/>
  <c r="J81" i="10"/>
  <c r="J82" i="10"/>
  <c r="J83" i="10"/>
  <c r="J62" i="10"/>
  <c r="J63" i="10"/>
  <c r="J64" i="10"/>
  <c r="J65" i="10"/>
  <c r="J66" i="10"/>
  <c r="J67" i="10"/>
  <c r="J68" i="10"/>
  <c r="J69" i="10"/>
  <c r="J70" i="10"/>
  <c r="J56" i="10"/>
  <c r="J57" i="10"/>
  <c r="J58" i="10"/>
  <c r="J59" i="10"/>
  <c r="J47" i="10"/>
  <c r="J48" i="10"/>
  <c r="J49" i="10"/>
  <c r="J51" i="10"/>
  <c r="J52" i="10"/>
  <c r="J36" i="10"/>
  <c r="J37" i="10"/>
  <c r="J38" i="10"/>
  <c r="J39" i="10"/>
  <c r="J40" i="10"/>
  <c r="J41" i="10"/>
  <c r="J42" i="10"/>
  <c r="J43" i="10"/>
  <c r="J44" i="10"/>
</calcChain>
</file>

<file path=xl/sharedStrings.xml><?xml version="1.0" encoding="utf-8"?>
<sst xmlns="http://schemas.openxmlformats.org/spreadsheetml/2006/main" count="236" uniqueCount="141">
  <si>
    <t>SALSA MLPA P probemix – 25 rxn</t>
  </si>
  <si>
    <t>Zestaw do izolacji DNA z materiału utrwalonego i zatopionego w bloczkach parafinowych Maxwell® 16 FFPE Tissue LEV DNA Purification Kit, kompatybilny do biorobota Maxwell 16, 48 izolacji/op</t>
  </si>
  <si>
    <t>Zestaw do pobierania materiału genetycznego GA 01</t>
  </si>
  <si>
    <t>Bufor do elektroforezy 10 x Genetic Analysis Buffer with EDTA lub równoważny: 10 x stężony bufor elektroforetyczny, o własnościach spełniających wymagania elektroforezy kapilarnej fragmentów DNA w aparacie Genetic Analyzer 3130  z pełną kompatybilnością współdziałania z polimerem opisanym powyżej, gotowy do użycia po dziesięciokrotnym rozcieńczeniu wodą dejonizowaną, konfekcjonowany fabrycznie, 25 ml/op.</t>
  </si>
  <si>
    <t>Reservoir Septa kompatybilne do aparatu Genetic Analyzer  3130</t>
  </si>
  <si>
    <t>Plate Septa 96-well kompatybilna do aparatu Genetic Analyzer  3130</t>
  </si>
  <si>
    <t>Genecsan 500LIZ size standard kit</t>
  </si>
  <si>
    <t>Genetyczne testy paskowe do badań molekularnych celiakii HLADQ2/HLADQ8, certyfikat IVD; 16 testów/op</t>
  </si>
  <si>
    <t>Genetyczne testy paskowe do badań molekularnych nietolerancji laktozy certyfikat IVD; 16 testów/op</t>
  </si>
  <si>
    <t>Rotor Adapters kompatybilne do biorobota QIQcube (10x24)</t>
  </si>
  <si>
    <t>Pudełka tekturowe na 81 probówek typu eppendorf o obj 1,5-2ml</t>
  </si>
  <si>
    <t>Pudełka tekturowe na 100 probówek typu typu eppendorf o obj 1,5-2ml</t>
  </si>
  <si>
    <t>SALSA MLPA EK 5 reagent kit – 500 rxn – FAM</t>
  </si>
  <si>
    <t>Ilość</t>
  </si>
  <si>
    <t>szt.</t>
  </si>
  <si>
    <t>VAT</t>
  </si>
  <si>
    <t>wartość netto</t>
  </si>
  <si>
    <t>wartość brutto</t>
  </si>
  <si>
    <t>ZADANIE 2</t>
  </si>
  <si>
    <t>ZADANIE 1</t>
  </si>
  <si>
    <t>RAZEM</t>
  </si>
  <si>
    <t>ZADANIE 3</t>
  </si>
  <si>
    <t>ZADANIE 4</t>
  </si>
  <si>
    <t>ZADANIE 5</t>
  </si>
  <si>
    <t>ZADANIE 6</t>
  </si>
  <si>
    <t>ZADANIE 7</t>
  </si>
  <si>
    <t>ZADANIE 8</t>
  </si>
  <si>
    <t>op.</t>
  </si>
  <si>
    <t>Zestaw multipleksowy Plexor HY System, stosowany jako kontrola wewnętrzna w ilościowym oznaczeniu i identyfikacji próbek mogącej zawierać inhibitor, zawiera komplet odczynników niezbędnych do oznaczenia ilości ludzkiego DNA techniką "real time PCR" z wykorzystaniem będącego na wyposażeniu aparatu Genetic Analyzer 3130 kompatybliny z technologicznymi właściwościami aparatu, wystarczający do wykonania 800 reakcji, konfekcjonowany fabrycznie, w opakowaniu 1 kompletny zestaw reagentów na 800 analiz.</t>
  </si>
  <si>
    <t>Nazwa</t>
  </si>
  <si>
    <t>ZADANIE 12</t>
  </si>
  <si>
    <t>Formamid Hi-Di (wysoko dejonizowany) o przewodnictwie poniżej 30 μS, stosowany w biologii molekularnej, w procesie elektroforetycznego rozdziału fragmentów DNA w warunkach denaturujących, gwarantujący prawidłowość rozdziału fragmentów DNA w  aparacie Genetic Analyzer  3130, optycznie neutralny, konfekcjonowany fabrycznie, producent Applied Biosystems</t>
  </si>
  <si>
    <t>Zestaw do izolacji materiału genetycznego  DNA z wacików, kompatybilny do aparatu MaxwellRSC48</t>
  </si>
  <si>
    <t>ZADANIE 13</t>
  </si>
  <si>
    <t>ZADANIE 14</t>
  </si>
  <si>
    <t>BigDye XTerminator™ Purification Kit  2500prep/op</t>
  </si>
  <si>
    <t>BigDye Terminator v3.1 Cycle Sequencing Kit 100rxn/op</t>
  </si>
  <si>
    <t xml:space="preserve"> </t>
  </si>
  <si>
    <t>P044NF2, P122NF1</t>
  </si>
  <si>
    <t>Producent</t>
  </si>
  <si>
    <t>Pełny kod towaru</t>
  </si>
  <si>
    <t>P105-025R</t>
  </si>
  <si>
    <t>P315-025R</t>
  </si>
  <si>
    <t>P370 -025R</t>
  </si>
  <si>
    <t>enzym restrykcyjny hha-I endonukleaza do reakcji M-SMLPA ;SALSA HhaI – 200 rxn</t>
  </si>
  <si>
    <t>10xGC-rich Enhancer 1ml/opak.</t>
  </si>
  <si>
    <t>Zestaw do izolacji DNA z materiału utrwalonego i zatopionego w bloczkach parafinowych, kompatybilny do aparatu MaxwellRSC48</t>
  </si>
  <si>
    <t>Zestaw do izolacji RNA z materiału utrwalonego i zatopionego w bloczkach parafinowych, kompatybilny do aparatu MaxwellRSC48</t>
  </si>
  <si>
    <t>Probówki typu ClicFit Microtube o poj 1,5ml kompatybilne do biorobota Maxwell</t>
  </si>
  <si>
    <t xml:space="preserve"> GoTaq G2 Hot Start Master Mix  colorless 1000rxn/op.</t>
  </si>
  <si>
    <t>GoTaq Long PCR Master Mix zawierający wysokowydajną polimerazę GoTaq Hot Start w specjalnie opracowanej mieszaninie z termicznie stabilną polimerazą sprawdzającą, umożliwiająca wydajną amplifikację do 40 kb z DNA lambda lub 30 kb z ludzkiego genomowego DNA, 100 reakcji/op.</t>
  </si>
  <si>
    <t>GoScript™ Reverse Transcriptase Kit, kompletny zestaw odczynników do syntezy cDNA zwierajacy:  odwrotną transkryptazę GoScript™, bufor reakcyjny, MgCl2, mieszaninę dNTP, Oligo(dT), Random Primers, wodę wolną od nukleaz oraz inhibitor Recombinant RNasin® Ribonuclease, 100 reakcji/opak.</t>
  </si>
  <si>
    <t>Film (folia) adhezyjna MicroAmp do szczelnego przykrycia 96 dołkowych płytek optycznych kompatybilnych do analizatora Genetic Analyzar 3130 i PCR System 9700 służąca do zabezpieczenia parowania i kontaminacji, z możliwością wielokrotnego odklejania i przyklejania w obrębie jednej płytki 100szt/op</t>
  </si>
  <si>
    <t>Zestaw 4 kapilar 36 cm do ABI3130</t>
  </si>
  <si>
    <t>Zestaw DS-33 Matrix Standard Kit (Dye Set G5) służy do kalibracji aparatu ABI3130 z wykorzystaniem barwników FAM, VIC, NED, PET i LIZ, wymagany do analizy fragmentów, 8 runs/opak.</t>
  </si>
  <si>
    <t>Zestaw do izolacji DNA z krwi obwodowej  kompatybilny do Biorobota QIAcube, 1op./250 izolacji</t>
  </si>
  <si>
    <t>Naczynie o pojemności 25 ml, zakręcane, płaskodenne, sterylne, z płaskim wieczkiem</t>
  </si>
  <si>
    <t>Probówki do PCR cienkościenne, o obj. 0,2ml, w formie stripów 8-mio probówkowych i 8-mio-pokrywkowych, wolne od Rnaz, 120szt/opak.</t>
  </si>
  <si>
    <t>Pokrywki do probówek PCR cienkościennych  w formie stripów 8-mio pokrywkowych, wolne od Rnaz 120szt./opak.</t>
  </si>
  <si>
    <t>Probówki do PCR, cienkościenne, z zamknięciem typu safe seal, typu biosphera  o obj. 0,2ml z płaskim wieczkiem, wolne od Rnaz, 1000szt./opak.</t>
  </si>
  <si>
    <t>DreamTaq Green PCR Master Mix, 1000reakcji/op.</t>
  </si>
  <si>
    <t>Pipety pasterowskie o obj. 5ml, sterylne, 500 szt./opak.</t>
  </si>
  <si>
    <t>Płytki PCR , 96x0,2ml, z niepełnym obrzeżem, przezroczyste, wolne od DNaz, RNaz i proteaz, optycznie neutralne, komaptybilne z ABI 3130, ABI 7500 oraz ze wszystkimi głównymi termocyklerami, 100szt./opak.</t>
  </si>
  <si>
    <t>ZADANIE 11</t>
  </si>
  <si>
    <t>zestaw do oczyszczania i koncentracji DNA metoda kolumienkową, 50ozn./opak.</t>
  </si>
  <si>
    <t>TRI Reagent® lub równoważny, opatentowany odczynnik do izolacji całkowitego RNA lub do jednoczesnej izolacji RNA (met. Chomczyńskiego), DNA i białek, roztwór jednofazowy zawierający fenol i tiocyjanian guanidyny, służący do kompleksowej analizy ekspresji genów w różnych próbkach pochodzenia ludzkiego, zwierzęcego, roślinnego, drożdżowego, bakteryjnego i wirusowego, 200ml/opak.</t>
  </si>
  <si>
    <t>1.1</t>
  </si>
  <si>
    <t>Polimeraza DNA GoTaq  typu hot start, kompletny zestaw, 500U /op.</t>
  </si>
  <si>
    <t>System do fluorescencyjnej oceny ilości DNA oparty o barwnik specyficzny dla ds DNA (504nm Ex/531nm Em), gotowy do użycia, konfekcjonowany w opakowaniu wystarczającym na 500 oznaczeń zawierający 5x20ml Quantifluor ONE ds DNA Dye, Quantifluor ONE Lambda DNA (400ug – 400ug/ul), bufor 1XTE 25ml (pH.7.5), o czułości w zakresie 0.2-400ng/ul, przechowywanie w temperaturze -30 do +10, kompatybilny z aparatem Quantus</t>
  </si>
  <si>
    <t>Probóki cieńkościenne do pomiarów fluorescencyjncyh o pojemności 0.5ml w opakowaniach po 200szt, kompatybilne z aparatem Quantus</t>
  </si>
  <si>
    <t>System do fluorescencyjnej oceny ilości RNA oparty o barwnik specyficzny dla RNA (460nm Ex/515-575nm Em), gotowy do użycia, konfekcjonowany w opakowaniu wystarczającym na 2 000 oznaczeń zawierający 25ml 20X TE Buffer (pH 7.5), 1ml QuantiFluor® RNA Dye, 100μg RNA Standard, 100μg/ml, o czułości w zakresie 0.1-500ng/ul, przechowywanie w temperaturze -30 do +10, kompatybilny z aparatem Quantus</t>
  </si>
  <si>
    <t>Plexor® Calibration Kit, Set A</t>
  </si>
  <si>
    <t xml:space="preserve">Polimer  do elektroforezy kapilarnej Polymer POP 7 (for 3730/3730xl DNA Analyzer) kompatybilny z sekwenatorem 3130 w opakowaniach 28 ml, konfekcjonowany fabrycznie, </t>
  </si>
  <si>
    <t xml:space="preserve">op. </t>
  </si>
  <si>
    <t>Genetyczne testy paskowe do badań molekularnych w kierunku hemochromatozy,  certyfikat IVD; 16 testów/op</t>
  </si>
  <si>
    <t xml:space="preserve">Genetyczne testy paskowe do badań molekularnych HLA B-27  certyfikat IVD; 16 testów/op </t>
  </si>
  <si>
    <t>Zestaw do konwersji bisulfonowej CE IVD, 50prób/opak.</t>
  </si>
  <si>
    <t>Filter Tips 1000 ml kompatybilne do Biorobota QIAcube, 1024szt./opak.</t>
  </si>
  <si>
    <t>Filter Tips 200 ml kompatybilne do Biorobota QIAcube, 1024szt./opak.</t>
  </si>
  <si>
    <t>Probówki stożkowez o pojemności 2ml, z zakrętką, bez podstawy z osłoną. Kompatybilne z aparatem QIAcube, 1000szt./opak.</t>
  </si>
  <si>
    <t>op</t>
  </si>
  <si>
    <t>Końcówki do pipet typu Gilson/Eppendorf, o pojemności 2-100 µl z filtrem,  wolne od DNAzy RNAzy, niepirogenne w  statywach 96szt/op</t>
  </si>
  <si>
    <t>Końcówki do pipet typu Gilson/Eppendorf, o pojemności 20-300 µl z filtrem,  wolne od DNAzy RNAzy, niepirogenne w statywach 96/op</t>
  </si>
  <si>
    <t>Końcówki do pipet typu Gilson/Eppendorf, o pojemności 1000 µl z filtrem,  wolne od DNAzy RNAzy, niepirogenne w statywach 96/op</t>
  </si>
  <si>
    <t>Końcówki do pipet typu Gilson/Eppendorf, o pojemności 200 µl z filtrem,  wolne od DNAzy RNAzy, niepirogenne w  statywach 96szt/op</t>
  </si>
  <si>
    <t>Końcówki do pipet typu Gilson/Eppendorf, o pojemności 2-20 µl z filtrem,  wolne od DNAzy RNAzy, niepirogenne w  statywach 96szt/op</t>
  </si>
  <si>
    <t>ZADANIE 10</t>
  </si>
  <si>
    <t>Bufor do elektroforezy TBEx10 500ml/op</t>
  </si>
  <si>
    <t>Enzym restrykcyjny hha-I endonukleaza, kompatybilna z analizą metylacji metodą MPLA, 2000U/op.</t>
  </si>
  <si>
    <t xml:space="preserve">Genetyczne testy paskowe do badań molekularnych w kierunku chorób układu sercowo-nacztyniowego (CVD)dotyczących: FV Leiden R506Q,  FV R2(H1299R, PTH G20210A, MTHFR C667T, MTHFR A1298C, FXIII V34L, PAI1, ApoB R3500Q, ApoE2/E3/E4, FGB -455 G&gt;A,  HPA1(1a/b), ACE I/D, certyfikat IVD; 20 testów/op. </t>
  </si>
  <si>
    <t>Zestaw odczynników do oznaczania metylacji promotora MGMT z zastosowaniem metody real-time PCR, zestaw CE IVD przeznaczony do badania z bloczków parafinowych i tkanki świeżej, zawiera odczynniki na 50 reakcji. Kompatybilny z LightCycler 480 firmy Roche, zwalidowany zestaw barwników: FAM, HEX/VIC, 50reakcji/1op.</t>
  </si>
  <si>
    <t>Standard GT600L kompatybilny z zestawem MSI Dx, 100reakcji/opak.</t>
  </si>
  <si>
    <t xml:space="preserve">Midori Green lub równoważny, barwnik emitujący zielone światło po związaniu z DNA lub RNA w świetle UV, do barwienia żelu agarozowego, nietoksyczny i niekarcerogenny do biologii molekularnej, 1 ml/op </t>
  </si>
  <si>
    <t xml:space="preserve">Zestaw 7 taśm, z których każda zawiera 16 niezależnych kanałów elektroforetycznch wypełnionych żelem do analizy jakościowej i ilościowej DNA w przedziale 35pz do 1000 pz.i czułości 0.1 ng/µL Każda taśma powinna posiadać unikatowy barcode odczytywany przez system Tapestation. </t>
  </si>
  <si>
    <t xml:space="preserve">Zestaw odczynników na 112 próbek zawierających bufor i wzorzec w postaci drabinki DNA dla przedziału 35pz-1000pz. i czułości 0.1 ng/µl. Kompatybilne z taśmami do urządzenia Tapestation </t>
  </si>
  <si>
    <t xml:space="preserve">Zestaw 7 taśm, z których każda zawiera 16 niezależnych kanałów elektroforetycznch wypełnionych żelem do analizy jakościowej i ilościowej DNA w przedziale 35pz do 1000 pz.i czułości 5 pg/µl. Każda taśma powinna posiadać unikatowy barcode odczytywany przez system Tapestation. </t>
  </si>
  <si>
    <t xml:space="preserve">Zestaw odczynników na 112 próbek zawierających bufor i wzorzec w postaci drabinki DNA dla przedziału 35pz-1000pz. i czułości 5 pg/µl. Kompatybilne z taśmami do urządzenia Tapestation </t>
  </si>
  <si>
    <t xml:space="preserve">Zestaw 7 taśm, z których każda zawiera 16 niezależnych kanałów elektroforetycznch wypełnionych żelem do analizy genomowego DNA w przedziale od 200 do 60 000pz. Każda taśma powinna posiadać unikatowy barcode odczytywany przez system Tapestation. </t>
  </si>
  <si>
    <t xml:space="preserve">Zestaw odczynników na 112 próbek zawierających bufor i wzorzec w postaci drabinki DNA do analizy genomowego DNA w przedziale od 200 do 60 000pz. Kompatybilne z taśmami do urządzenia Tapestation </t>
  </si>
  <si>
    <t>Końcówki do pipetowania(tipsy) pakowane po 112sz/pudełko. Kompatybilne z systemem Tapestation</t>
  </si>
  <si>
    <t>ZADANIE 20</t>
  </si>
  <si>
    <t>Kompletny zestaw odczynników do tworzenia klastrów (do 4M) oraz sekwencjonowania pozwalający na analizę próbek w trybie sparowanych końców i odczyt fragmentów nie krótszych niż 300 pz. Zestaw zapewniający uzyskanie odczytów w zakresie 12-15 milionów w jednym cyklu pracy sekwenatora. Zestaw typu Micro, kompatybilny z aparatem MiSeq, zawierający płytkę zapewniającą pracę w trybie sparowanych końców, kartridż oraz bufor płuczący.</t>
  </si>
  <si>
    <t>ZADANIE 21</t>
  </si>
  <si>
    <t>Chusteczki niepylące, do czyszczenia włókna i złącz światłowodowych jak również do wysokospecjalistycznego sprzętu laboratoryjnego,suche, pakowane w pudełka po 280 szt, rozmiar pojedynczej chusteczki 114 mm x 216 mm.</t>
  </si>
  <si>
    <t>ZADANIE 22</t>
  </si>
  <si>
    <t>Metalowe kulki o wysokiej przewodności ciepła, o średnicy 5-8mm i wyskości 1-2mm pojemności  8l</t>
  </si>
  <si>
    <t>ZADANIE 23</t>
  </si>
  <si>
    <t>Końcówki do pipet typu Gilson/Eppendorf, o pojemności 0,1-10 µl z filtrem, ekstra długie, przezroczyste, formowane pierścienie, premium bio, sterylne, CE/IVD, wolne od DNAzy RNAzy, niepirogenne w statywach, 40 mm długość 96szt/opak.</t>
  </si>
  <si>
    <t>ZADANIE 24</t>
  </si>
  <si>
    <t>Probówki  cienkościenne, polipropylenowe o obj. 500 µl, bez podziałki i bez pola do opisu, max rcf 10000g, wym. 8x32mm, 1000szt/op</t>
  </si>
  <si>
    <t>Probówki do PCR, poj. 0,5ml, wym. 7,9x30,9mm, bezbarwne, 500szt/opak.</t>
  </si>
  <si>
    <t>Zestaw statywów na probówki PCR, statywy kolorowe, 96-dołkowe  (8x12), z przeźroczystą, pyłoszczelną pokrywką, do probówek 0,2ml lub na probówki w paskach (stripach). Z oznaczeniami alfanumerycznymi.  5szt/opak.</t>
  </si>
  <si>
    <t>Zbiorniki na odczynniki do pipet 8-kanałowych o poj. 8 x 6 ml, 100szt/opak</t>
  </si>
  <si>
    <t>ZADANIE 25</t>
  </si>
  <si>
    <t>Bibuła jakościowa średnia 450x560mm, opakowanie 100 arkuszy, gramatura 65g/m2</t>
  </si>
  <si>
    <t>Polimeraza DNA Q5 lub równoważna połączona z ulepszającą domeną wiążącą DNA - Sso7d, w zestawie z buforem (5x stężony) i wzmacniaczem GC, termostabilna, wysokiej dokładności amplifikacji (ok. 280 razy wyższej niż polimeraza Taq). Stężenie 2000 jednostek / ml. (op. 0,25 ml), do biologii molekularnej</t>
  </si>
  <si>
    <t>Zestaw odczynników do oznaczania mutacji w genie EGFR w eksonach 18, 19, 20, 21 z zastosowaniem metody real-time PCR, zestaw CE IVD przeznaczony do badania z bloczków parafinowych i tkanki świeżej, zawiera odczynniki na 52 reakcje. Kompatybilny z LightCycler 480 firmy Roche, 52reakcje/1op.</t>
  </si>
  <si>
    <t>Exonuclease I kit (20 U/μL)  5000U/op.</t>
  </si>
  <si>
    <t>System do analizy MSI Dx , fluorescencyjny, multipleksowy test PCR do wykrywania niestabilności mikrosatelitarnej w guzach litych, CE-IVD, 24 reakcji/op.</t>
  </si>
  <si>
    <t>Środek do eliminacji RNazy i DNA z powierzchni laboratoryjnych, do odkażania aparatury, blatów, wyrobów szklanych i plastikowych, 500ml/opak.</t>
  </si>
  <si>
    <t>PO88 -025R, P056-25R</t>
  </si>
  <si>
    <t>ME012-025R, ME011-025R</t>
  </si>
  <si>
    <t>P420MPN mix1, P520 MPN mix2</t>
  </si>
  <si>
    <t xml:space="preserve">P037-025R, P038-025R, P040-025R, </t>
  </si>
  <si>
    <t>Ilość w opakowaniu</t>
  </si>
  <si>
    <t>j.m</t>
  </si>
  <si>
    <t>1.2</t>
  </si>
  <si>
    <t>Cena jednostkowa netto</t>
  </si>
  <si>
    <t>FastAP Thermosensitive Alkaline Phosphatase  kit 1U/ml  1000U/op.</t>
  </si>
  <si>
    <r>
      <t xml:space="preserve">Zestaw do przygotowania biblioteki NGS dla genów: </t>
    </r>
    <r>
      <rPr>
        <i/>
        <sz val="11"/>
        <rFont val="Arial Narrow"/>
        <family val="2"/>
        <charset val="238"/>
      </rPr>
      <t>TERT, ATRX, IDH1, IDH2, H3-3A, H3-3B, H3C2, EGFR, TP53</t>
    </r>
    <r>
      <rPr>
        <sz val="11"/>
        <rFont val="Arial Narrow"/>
        <family val="2"/>
        <charset val="238"/>
      </rPr>
      <t xml:space="preserve"> zawierający odczynniki do fragmentacji enzymatycznej z trawieniem gDNA na fragmenty w przedziale 200nt-700nt, sondy RNA o długości 120nt, indeksy i odczynnik do hybrydyzacji na 96 reakcji wraz z analizą 96 plików fastq  i oceną wariantów (analiza trzeciorzędowa) na 20 próbek  Zestaw służący do przygotowania bilblioteki  NGS kompatybilnej z sekwenatorem Illumina, który umożliwia zamówienie własnego projektu panelu genów do wielkości 499tys. pz. Czas przygotowania biblioteki 16 próbek nie dłuższy niż 10h z hybrydyzacją nie dłuższą niż 90min. Wymagana ilość DNA do analizy w przedziale 10-200ng z możliwością fragmentacji metodą sonikacji. Technologia zoptymalizowana do próbek pochodzenia FFPE. Sondy zawierają  molekularne barkody a próbki muszą być indeksowane przed hybrydyzacją tak aby czułość zestawu była ≤1% VAF.</t>
    </r>
  </si>
  <si>
    <t>Cena jednostkowa brutto</t>
  </si>
  <si>
    <t>ZADANIE 9</t>
  </si>
  <si>
    <t xml:space="preserve">Oligonukleotydy DNA oczyszczone standardowo, stopień czystości wystarczający do standardowych zastosowań (reakcja PCR, sekwencjonowanie). Oligonukleotydy o długości nie większej niż 30 nukleotydy/szt., skala syntezy 40 nmol. Oligonukleotydy dostarczone w formie liofilizowanej z załączoną instrukcją rozcieńczenia do stężenia 100µM. Długość i skład nukleotydów określane według indywidualnego zapotrzebowania bieżącego. </t>
  </si>
  <si>
    <t>ZADANIE 15</t>
  </si>
  <si>
    <t>ZADANIE 16</t>
  </si>
  <si>
    <t>ZADANIE 17</t>
  </si>
  <si>
    <t>ZADANIE 18</t>
  </si>
  <si>
    <t>ZADANIE 19</t>
  </si>
  <si>
    <t>RAZEM:</t>
  </si>
  <si>
    <t>ZADANIE 26</t>
  </si>
  <si>
    <t>ZADANIE 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</si>
</sst>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#,##0.00\ &quot;zł&quot;"/>
  </numFmts>
  <fonts count="24">
    <font>
      <sz val="11"/>
      <color theme="1"/>
      <name val="Calibri"/>
      <family val="2"/>
      <charset val="238"/>
      <scheme val="minor"/>
    </font>
    <font>
      <sz val="11"/>
      <color indexed="8"/>
      <name val="Czcionka tekstu podstawowego"/>
      <charset val="238"/>
    </font>
    <font>
      <sz val="11"/>
      <color indexed="8"/>
      <name val="Calibri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</font>
    <font>
      <sz val="11"/>
      <color theme="1"/>
      <name val="Arial Narrow"/>
      <family val="2"/>
      <charset val="238"/>
    </font>
    <font>
      <sz val="11"/>
      <name val="Arial Narrow"/>
      <family val="2"/>
      <charset val="238"/>
    </font>
    <font>
      <b/>
      <sz val="11"/>
      <name val="Arial Narrow"/>
      <family val="2"/>
      <charset val="238"/>
    </font>
    <font>
      <b/>
      <sz val="12"/>
      <name val="Arial Narrow"/>
      <family val="2"/>
      <charset val="238"/>
    </font>
    <font>
      <sz val="11"/>
      <color rgb="FF000000"/>
      <name val="Arial Narrow"/>
      <family val="2"/>
      <charset val="238"/>
    </font>
    <font>
      <b/>
      <sz val="11"/>
      <color theme="1"/>
      <name val="Arial Narrow"/>
      <family val="2"/>
      <charset val="238"/>
    </font>
    <font>
      <i/>
      <sz val="11"/>
      <name val="Arial Narrow"/>
      <family val="2"/>
      <charset val="238"/>
    </font>
    <font>
      <b/>
      <sz val="12"/>
      <color theme="1"/>
      <name val="Arial Narrow"/>
      <family val="2"/>
      <charset val="238"/>
    </font>
    <font>
      <b/>
      <sz val="14"/>
      <color theme="1"/>
      <name val="Arial Narrow"/>
      <family val="2"/>
      <charset val="238"/>
    </font>
    <font>
      <sz val="12"/>
      <name val="Arial Narrow"/>
      <family val="2"/>
      <charset val="238"/>
    </font>
    <font>
      <sz val="12"/>
      <color theme="1"/>
      <name val="Arial Narrow"/>
      <family val="2"/>
      <charset val="238"/>
    </font>
    <font>
      <b/>
      <sz val="14"/>
      <name val="Arial Narrow"/>
      <family val="2"/>
      <charset val="238"/>
    </font>
    <font>
      <sz val="14"/>
      <name val="Arial Narrow"/>
      <family val="2"/>
      <charset val="238"/>
    </font>
    <font>
      <sz val="14"/>
      <color theme="1"/>
      <name val="Arial Narrow"/>
      <family val="2"/>
      <charset val="238"/>
    </font>
    <font>
      <b/>
      <sz val="16"/>
      <name val="Arial Narrow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7">
    <xf numFmtId="0" fontId="0" fillId="0" borderId="0"/>
    <xf numFmtId="0" fontId="1" fillId="0" borderId="0"/>
    <xf numFmtId="0" fontId="2" fillId="0" borderId="0"/>
    <xf numFmtId="9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6" fillId="0" borderId="0" applyNumberFormat="0" applyFill="0" applyBorder="0" applyAlignment="0" applyProtection="0"/>
    <xf numFmtId="0" fontId="8" fillId="0" borderId="0"/>
  </cellStyleXfs>
  <cellXfs count="142">
    <xf numFmtId="0" fontId="0" fillId="0" borderId="0" xfId="0"/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44" fontId="0" fillId="0" borderId="0" xfId="0" applyNumberFormat="1" applyAlignment="1">
      <alignment horizontal="center" vertical="center"/>
    </xf>
    <xf numFmtId="0" fontId="0" fillId="0" borderId="0" xfId="0" applyAlignment="1">
      <alignment horizontal="center"/>
    </xf>
    <xf numFmtId="44" fontId="5" fillId="0" borderId="0" xfId="0" applyNumberFormat="1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10" fillId="0" borderId="1" xfId="0" applyFont="1" applyBorder="1" applyAlignment="1">
      <alignment horizontal="center"/>
    </xf>
    <xf numFmtId="0" fontId="10" fillId="0" borderId="1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44" fontId="11" fillId="0" borderId="1" xfId="4" applyFont="1" applyFill="1" applyBorder="1" applyAlignment="1">
      <alignment horizontal="center" vertical="center" wrapText="1"/>
    </xf>
    <xf numFmtId="9" fontId="11" fillId="0" borderId="1" xfId="3" applyFont="1" applyFill="1" applyBorder="1" applyAlignment="1">
      <alignment horizontal="center" vertical="center" wrapText="1"/>
    </xf>
    <xf numFmtId="44" fontId="11" fillId="0" borderId="2" xfId="4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9" fillId="0" borderId="0" xfId="0" applyFont="1"/>
    <xf numFmtId="0" fontId="10" fillId="2" borderId="1" xfId="0" applyFont="1" applyFill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/>
    </xf>
    <xf numFmtId="9" fontId="10" fillId="0" borderId="3" xfId="3" applyFont="1" applyFill="1" applyBorder="1" applyAlignment="1">
      <alignment horizontal="center" vertical="center"/>
    </xf>
    <xf numFmtId="44" fontId="10" fillId="0" borderId="3" xfId="4" applyFont="1" applyFill="1" applyBorder="1" applyAlignment="1">
      <alignment horizontal="center" vertical="center"/>
    </xf>
    <xf numFmtId="44" fontId="10" fillId="0" borderId="3" xfId="4" applyFont="1" applyFill="1" applyBorder="1" applyAlignment="1">
      <alignment vertical="center"/>
    </xf>
    <xf numFmtId="44" fontId="10" fillId="0" borderId="9" xfId="4" applyFont="1" applyFill="1" applyBorder="1" applyAlignment="1">
      <alignment vertical="center"/>
    </xf>
    <xf numFmtId="0" fontId="10" fillId="2" borderId="1" xfId="0" applyFont="1" applyFill="1" applyBorder="1" applyAlignment="1">
      <alignment horizontal="center" wrapText="1"/>
    </xf>
    <xf numFmtId="0" fontId="10" fillId="0" borderId="5" xfId="0" applyFont="1" applyBorder="1" applyAlignment="1">
      <alignment horizontal="center" vertical="center"/>
    </xf>
    <xf numFmtId="44" fontId="10" fillId="0" borderId="5" xfId="4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44" fontId="10" fillId="0" borderId="1" xfId="4" applyFont="1" applyFill="1" applyBorder="1" applyAlignment="1">
      <alignment horizontal="center" vertical="center"/>
    </xf>
    <xf numFmtId="9" fontId="10" fillId="0" borderId="5" xfId="3" applyFont="1" applyFill="1" applyBorder="1" applyAlignment="1">
      <alignment horizontal="center" vertical="center"/>
    </xf>
    <xf numFmtId="44" fontId="10" fillId="0" borderId="6" xfId="4" applyFont="1" applyFill="1" applyBorder="1" applyAlignment="1">
      <alignment horizontal="center" vertical="center"/>
    </xf>
    <xf numFmtId="9" fontId="10" fillId="0" borderId="1" xfId="3" applyFont="1" applyFill="1" applyBorder="1" applyAlignment="1">
      <alignment horizontal="center" vertical="center"/>
    </xf>
    <xf numFmtId="44" fontId="10" fillId="0" borderId="2" xfId="4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44" fontId="11" fillId="0" borderId="1" xfId="4" applyFont="1" applyFill="1" applyBorder="1" applyAlignment="1">
      <alignment horizontal="center" vertical="center"/>
    </xf>
    <xf numFmtId="44" fontId="11" fillId="0" borderId="2" xfId="4" applyFont="1" applyFill="1" applyBorder="1" applyAlignment="1">
      <alignment horizontal="center" vertical="center"/>
    </xf>
    <xf numFmtId="164" fontId="11" fillId="0" borderId="1" xfId="0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wrapText="1"/>
    </xf>
    <xf numFmtId="0" fontId="10" fillId="0" borderId="2" xfId="0" applyFont="1" applyBorder="1" applyAlignment="1">
      <alignment horizontal="center" vertical="center" wrapText="1"/>
    </xf>
    <xf numFmtId="44" fontId="11" fillId="0" borderId="1" xfId="0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0" fillId="0" borderId="1" xfId="5" applyFont="1" applyFill="1" applyBorder="1" applyAlignment="1">
      <alignment horizontal="center" vertical="center" wrapText="1"/>
    </xf>
    <xf numFmtId="44" fontId="10" fillId="0" borderId="8" xfId="4" applyFont="1" applyFill="1" applyBorder="1" applyAlignment="1">
      <alignment horizontal="center" vertical="center"/>
    </xf>
    <xf numFmtId="0" fontId="9" fillId="0" borderId="2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 wrapText="1"/>
    </xf>
    <xf numFmtId="0" fontId="11" fillId="0" borderId="8" xfId="0" applyFont="1" applyBorder="1" applyAlignment="1">
      <alignment vertical="center" wrapText="1"/>
    </xf>
    <xf numFmtId="44" fontId="10" fillId="0" borderId="1" xfId="4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/>
    </xf>
    <xf numFmtId="0" fontId="9" fillId="0" borderId="1" xfId="0" applyFont="1" applyBorder="1" applyAlignment="1">
      <alignment horizontal="center" vertical="center"/>
    </xf>
    <xf numFmtId="0" fontId="13" fillId="0" borderId="1" xfId="6" applyFont="1" applyBorder="1" applyAlignment="1">
      <alignment horizontal="center" vertical="center" wrapText="1"/>
    </xf>
    <xf numFmtId="0" fontId="10" fillId="0" borderId="1" xfId="1" applyFont="1" applyBorder="1" applyAlignment="1">
      <alignment horizontal="center" wrapText="1"/>
    </xf>
    <xf numFmtId="0" fontId="10" fillId="0" borderId="1" xfId="1" applyFont="1" applyBorder="1" applyAlignment="1">
      <alignment horizontal="center" vertical="center" wrapText="1"/>
    </xf>
    <xf numFmtId="0" fontId="11" fillId="0" borderId="10" xfId="0" applyFont="1" applyBorder="1" applyAlignment="1">
      <alignment vertical="center" wrapText="1"/>
    </xf>
    <xf numFmtId="0" fontId="9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 wrapText="1"/>
    </xf>
    <xf numFmtId="0" fontId="10" fillId="0" borderId="5" xfId="0" applyFont="1" applyBorder="1" applyAlignment="1">
      <alignment horizontal="center" vertical="center" wrapText="1"/>
    </xf>
    <xf numFmtId="0" fontId="9" fillId="0" borderId="0" xfId="0" applyFont="1" applyAlignment="1">
      <alignment horizontal="left"/>
    </xf>
    <xf numFmtId="0" fontId="11" fillId="0" borderId="1" xfId="0" applyFont="1" applyBorder="1" applyAlignment="1">
      <alignment vertical="center" wrapText="1"/>
    </xf>
    <xf numFmtId="44" fontId="10" fillId="0" borderId="1" xfId="4" applyFont="1" applyFill="1" applyBorder="1" applyAlignment="1">
      <alignment vertical="center" wrapText="1"/>
    </xf>
    <xf numFmtId="9" fontId="10" fillId="0" borderId="1" xfId="3" applyFont="1" applyFill="1" applyBorder="1" applyAlignment="1">
      <alignment horizontal="center" vertical="center" wrapText="1"/>
    </xf>
    <xf numFmtId="44" fontId="10" fillId="0" borderId="9" xfId="4" applyFont="1" applyFill="1" applyBorder="1" applyAlignment="1">
      <alignment horizontal="center" vertical="center"/>
    </xf>
    <xf numFmtId="0" fontId="10" fillId="0" borderId="8" xfId="0" applyFont="1" applyBorder="1" applyAlignment="1">
      <alignment horizontal="center" vertical="center" wrapText="1"/>
    </xf>
    <xf numFmtId="9" fontId="10" fillId="0" borderId="8" xfId="3" applyFont="1" applyFill="1" applyBorder="1" applyAlignment="1">
      <alignment horizontal="center" vertical="center"/>
    </xf>
    <xf numFmtId="44" fontId="11" fillId="0" borderId="10" xfId="4" applyFont="1" applyFill="1" applyBorder="1" applyAlignment="1">
      <alignment horizontal="center" vertical="center" wrapText="1"/>
    </xf>
    <xf numFmtId="0" fontId="10" fillId="0" borderId="2" xfId="0" applyFont="1" applyBorder="1" applyAlignment="1">
      <alignment horizontal="left" vertical="center" wrapText="1"/>
    </xf>
    <xf numFmtId="0" fontId="10" fillId="0" borderId="8" xfId="0" applyFont="1" applyBorder="1" applyAlignment="1">
      <alignment horizontal="center" vertical="center"/>
    </xf>
    <xf numFmtId="0" fontId="10" fillId="0" borderId="0" xfId="5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44" fontId="10" fillId="0" borderId="0" xfId="4" applyFont="1" applyFill="1" applyBorder="1" applyAlignment="1">
      <alignment horizontal="center" vertical="center"/>
    </xf>
    <xf numFmtId="9" fontId="10" fillId="0" borderId="0" xfId="3" applyFont="1" applyFill="1" applyBorder="1" applyAlignment="1">
      <alignment horizontal="center" vertical="center"/>
    </xf>
    <xf numFmtId="44" fontId="10" fillId="0" borderId="11" xfId="4" applyFont="1" applyFill="1" applyBorder="1" applyAlignment="1">
      <alignment horizontal="center" vertical="center"/>
    </xf>
    <xf numFmtId="44" fontId="11" fillId="0" borderId="0" xfId="4" applyFont="1" applyFill="1" applyBorder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19" fillId="0" borderId="0" xfId="0" applyFont="1"/>
    <xf numFmtId="0" fontId="20" fillId="0" borderId="1" xfId="0" applyFont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20" fillId="0" borderId="2" xfId="0" applyFont="1" applyBorder="1" applyAlignment="1">
      <alignment horizontal="center" vertical="center" wrapText="1"/>
    </xf>
    <xf numFmtId="0" fontId="20" fillId="0" borderId="8" xfId="0" applyFont="1" applyBorder="1" applyAlignment="1">
      <alignment horizontal="center" vertical="center" wrapText="1"/>
    </xf>
    <xf numFmtId="0" fontId="20" fillId="0" borderId="10" xfId="0" applyFont="1" applyBorder="1" applyAlignment="1">
      <alignment horizontal="center" vertical="center" wrapText="1"/>
    </xf>
    <xf numFmtId="0" fontId="20" fillId="0" borderId="2" xfId="0" applyFont="1" applyBorder="1" applyAlignment="1">
      <alignment vertical="center" wrapText="1"/>
    </xf>
    <xf numFmtId="44" fontId="20" fillId="0" borderId="1" xfId="4" applyFont="1" applyFill="1" applyBorder="1" applyAlignment="1">
      <alignment horizontal="center" vertical="center"/>
    </xf>
    <xf numFmtId="44" fontId="20" fillId="0" borderId="2" xfId="4" applyFont="1" applyFill="1" applyBorder="1" applyAlignment="1">
      <alignment horizontal="center" vertical="center"/>
    </xf>
    <xf numFmtId="44" fontId="18" fillId="0" borderId="1" xfId="4" applyFont="1" applyFill="1" applyBorder="1" applyAlignment="1">
      <alignment horizontal="center" vertical="center"/>
    </xf>
    <xf numFmtId="0" fontId="21" fillId="0" borderId="1" xfId="0" applyFont="1" applyBorder="1" applyAlignment="1">
      <alignment horizontal="center"/>
    </xf>
    <xf numFmtId="0" fontId="22" fillId="0" borderId="0" xfId="0" applyFont="1" applyAlignment="1">
      <alignment horizontal="center" vertical="center"/>
    </xf>
    <xf numFmtId="0" fontId="21" fillId="0" borderId="1" xfId="0" applyFont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/>
    </xf>
    <xf numFmtId="44" fontId="21" fillId="0" borderId="1" xfId="4" applyFont="1" applyFill="1" applyBorder="1" applyAlignment="1">
      <alignment horizontal="center" vertical="center"/>
    </xf>
    <xf numFmtId="9" fontId="21" fillId="0" borderId="1" xfId="3" applyFont="1" applyFill="1" applyBorder="1" applyAlignment="1">
      <alignment horizontal="center" vertical="center"/>
    </xf>
    <xf numFmtId="0" fontId="20" fillId="0" borderId="3" xfId="0" applyFont="1" applyBorder="1" applyAlignment="1">
      <alignment horizontal="center"/>
    </xf>
    <xf numFmtId="0" fontId="20" fillId="0" borderId="3" xfId="0" applyFont="1" applyBorder="1" applyAlignment="1">
      <alignment horizontal="center" vertical="center" wrapText="1"/>
    </xf>
    <xf numFmtId="0" fontId="20" fillId="0" borderId="3" xfId="0" applyFont="1" applyBorder="1" applyAlignment="1">
      <alignment horizontal="center" vertical="center"/>
    </xf>
    <xf numFmtId="44" fontId="20" fillId="0" borderId="3" xfId="4" applyFont="1" applyFill="1" applyBorder="1" applyAlignment="1">
      <alignment horizontal="center" vertical="center"/>
    </xf>
    <xf numFmtId="9" fontId="20" fillId="0" borderId="3" xfId="3" applyFont="1" applyFill="1" applyBorder="1" applyAlignment="1">
      <alignment horizontal="center" vertical="center"/>
    </xf>
    <xf numFmtId="44" fontId="20" fillId="0" borderId="9" xfId="4" applyFont="1" applyFill="1" applyBorder="1" applyAlignment="1">
      <alignment horizontal="center" vertical="center"/>
    </xf>
    <xf numFmtId="0" fontId="9" fillId="0" borderId="5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21" fillId="0" borderId="1" xfId="1" applyFont="1" applyBorder="1" applyAlignment="1">
      <alignment horizontal="center" wrapText="1"/>
    </xf>
    <xf numFmtId="0" fontId="21" fillId="0" borderId="1" xfId="1" applyFont="1" applyBorder="1" applyAlignment="1">
      <alignment horizontal="center" vertical="center" wrapText="1"/>
    </xf>
    <xf numFmtId="0" fontId="21" fillId="0" borderId="1" xfId="1" applyFont="1" applyBorder="1" applyAlignment="1">
      <alignment horizontal="center" vertical="center"/>
    </xf>
    <xf numFmtId="44" fontId="20" fillId="0" borderId="1" xfId="0" applyNumberFormat="1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22" fillId="0" borderId="5" xfId="0" applyFont="1" applyBorder="1" applyAlignment="1">
      <alignment horizontal="center" vertical="center"/>
    </xf>
    <xf numFmtId="0" fontId="22" fillId="0" borderId="1" xfId="0" applyFont="1" applyBorder="1" applyAlignment="1">
      <alignment horizontal="left" vertical="center" wrapText="1"/>
    </xf>
    <xf numFmtId="0" fontId="22" fillId="0" borderId="2" xfId="0" applyFont="1" applyBorder="1" applyAlignment="1">
      <alignment horizontal="center" vertical="center" wrapText="1"/>
    </xf>
    <xf numFmtId="44" fontId="20" fillId="0" borderId="12" xfId="4" applyFont="1" applyFill="1" applyBorder="1" applyAlignment="1">
      <alignment horizontal="center" vertical="center"/>
    </xf>
    <xf numFmtId="44" fontId="20" fillId="0" borderId="13" xfId="4" applyFont="1" applyFill="1" applyBorder="1" applyAlignment="1">
      <alignment horizontal="center" vertical="center"/>
    </xf>
    <xf numFmtId="0" fontId="23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wrapText="1"/>
    </xf>
    <xf numFmtId="44" fontId="20" fillId="0" borderId="1" xfId="4" applyFont="1" applyFill="1" applyBorder="1" applyAlignment="1">
      <alignment horizontal="center" vertical="center" wrapText="1"/>
    </xf>
    <xf numFmtId="0" fontId="12" fillId="3" borderId="2" xfId="0" applyFont="1" applyFill="1" applyBorder="1" applyAlignment="1">
      <alignment horizontal="center" vertical="center" wrapText="1"/>
    </xf>
    <xf numFmtId="0" fontId="12" fillId="3" borderId="8" xfId="0" applyFont="1" applyFill="1" applyBorder="1" applyAlignment="1">
      <alignment horizontal="center" vertical="center" wrapText="1"/>
    </xf>
    <xf numFmtId="0" fontId="12" fillId="3" borderId="10" xfId="0" applyFont="1" applyFill="1" applyBorder="1" applyAlignment="1">
      <alignment horizontal="center" vertical="center" wrapText="1"/>
    </xf>
    <xf numFmtId="0" fontId="11" fillId="3" borderId="8" xfId="0" applyFont="1" applyFill="1" applyBorder="1" applyAlignment="1">
      <alignment horizontal="center" vertical="center" wrapText="1"/>
    </xf>
    <xf numFmtId="0" fontId="11" fillId="3" borderId="10" xfId="0" applyFont="1" applyFill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44" fontId="10" fillId="0" borderId="3" xfId="4" applyFont="1" applyFill="1" applyBorder="1" applyAlignment="1">
      <alignment horizontal="center" vertical="center"/>
    </xf>
    <xf numFmtId="44" fontId="10" fillId="0" borderId="5" xfId="4" applyFont="1" applyFill="1" applyBorder="1" applyAlignment="1">
      <alignment horizontal="center" vertical="center"/>
    </xf>
    <xf numFmtId="44" fontId="10" fillId="0" borderId="4" xfId="4" applyFont="1" applyFill="1" applyBorder="1" applyAlignment="1">
      <alignment horizontal="center" vertical="center"/>
    </xf>
    <xf numFmtId="44" fontId="10" fillId="0" borderId="2" xfId="4" applyFont="1" applyFill="1" applyBorder="1" applyAlignment="1">
      <alignment horizontal="center" vertical="center"/>
    </xf>
    <xf numFmtId="44" fontId="10" fillId="0" borderId="8" xfId="4" applyFont="1" applyFill="1" applyBorder="1" applyAlignment="1">
      <alignment horizontal="center" vertical="center"/>
    </xf>
    <xf numFmtId="44" fontId="10" fillId="0" borderId="10" xfId="4" applyFont="1" applyFill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9" fontId="10" fillId="0" borderId="3" xfId="3" applyFont="1" applyFill="1" applyBorder="1" applyAlignment="1">
      <alignment horizontal="center" vertical="center"/>
    </xf>
    <xf numFmtId="9" fontId="10" fillId="0" borderId="4" xfId="3" applyFont="1" applyFill="1" applyBorder="1" applyAlignment="1">
      <alignment horizontal="center" vertical="center"/>
    </xf>
    <xf numFmtId="9" fontId="10" fillId="0" borderId="5" xfId="3" applyFont="1" applyFill="1" applyBorder="1" applyAlignment="1">
      <alignment horizontal="center" vertical="center"/>
    </xf>
    <xf numFmtId="0" fontId="12" fillId="3" borderId="2" xfId="0" applyFont="1" applyFill="1" applyBorder="1" applyAlignment="1">
      <alignment horizontal="center" vertical="center"/>
    </xf>
    <xf numFmtId="0" fontId="12" fillId="3" borderId="8" xfId="0" applyFont="1" applyFill="1" applyBorder="1" applyAlignment="1">
      <alignment horizontal="center" vertical="center"/>
    </xf>
    <xf numFmtId="0" fontId="12" fillId="3" borderId="10" xfId="0" applyFont="1" applyFill="1" applyBorder="1" applyAlignment="1">
      <alignment horizontal="center" vertical="center"/>
    </xf>
    <xf numFmtId="0" fontId="16" fillId="3" borderId="6" xfId="0" applyFont="1" applyFill="1" applyBorder="1" applyAlignment="1">
      <alignment horizontal="center" vertical="center" wrapText="1"/>
    </xf>
    <xf numFmtId="0" fontId="16" fillId="3" borderId="7" xfId="0" applyFont="1" applyFill="1" applyBorder="1" applyAlignment="1">
      <alignment horizontal="center" vertical="center" wrapText="1"/>
    </xf>
    <xf numFmtId="0" fontId="16" fillId="3" borderId="11" xfId="0" applyFont="1" applyFill="1" applyBorder="1" applyAlignment="1">
      <alignment horizontal="center" vertical="center" wrapText="1"/>
    </xf>
    <xf numFmtId="0" fontId="16" fillId="3" borderId="2" xfId="0" applyFont="1" applyFill="1" applyBorder="1" applyAlignment="1">
      <alignment horizontal="center" vertical="center" wrapText="1"/>
    </xf>
    <xf numFmtId="0" fontId="16" fillId="3" borderId="8" xfId="0" applyFont="1" applyFill="1" applyBorder="1" applyAlignment="1">
      <alignment horizontal="center" vertical="center" wrapText="1"/>
    </xf>
    <xf numFmtId="0" fontId="16" fillId="3" borderId="10" xfId="0" applyFont="1" applyFill="1" applyBorder="1" applyAlignment="1">
      <alignment horizontal="center" vertical="center" wrapText="1"/>
    </xf>
  </cellXfs>
  <cellStyles count="7">
    <cellStyle name="Excel Built-in Normal 1" xfId="1" xr:uid="{00000000-0005-0000-0000-000000000000}"/>
    <cellStyle name="Hiperłącze" xfId="5" builtinId="8"/>
    <cellStyle name="Normalny" xfId="0" builtinId="0"/>
    <cellStyle name="Normalny 2" xfId="6" xr:uid="{00000000-0005-0000-0000-000003000000}"/>
    <cellStyle name="Normalny 3" xfId="2" xr:uid="{00000000-0005-0000-0000-000004000000}"/>
    <cellStyle name="Procentowy" xfId="3" builtinId="5"/>
    <cellStyle name="Walutowy" xfId="4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pl.promega.com/products/pcr/rt-pcr/goscript-reverse-transcriptas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138"/>
  <sheetViews>
    <sheetView tabSelected="1" view="pageLayout" zoomScale="80" zoomScaleNormal="89" zoomScaleSheetLayoutView="89" zoomScalePageLayoutView="80" workbookViewId="0">
      <selection activeCell="I13" sqref="I13"/>
    </sheetView>
  </sheetViews>
  <sheetFormatPr defaultRowHeight="15"/>
  <cols>
    <col min="1" max="1" width="7.42578125" style="5" customWidth="1"/>
    <col min="2" max="2" width="94.28515625" style="1" customWidth="1"/>
    <col min="3" max="3" width="13" style="1" customWidth="1"/>
    <col min="4" max="4" width="11.5703125" style="1" customWidth="1"/>
    <col min="5" max="5" width="5.140625" style="1" customWidth="1"/>
    <col min="6" max="6" width="8.85546875" style="1" bestFit="1" customWidth="1"/>
    <col min="7" max="7" width="15" style="1" customWidth="1"/>
    <col min="8" max="8" width="11" style="1" customWidth="1"/>
    <col min="9" max="9" width="14.140625" style="1" customWidth="1"/>
    <col min="10" max="10" width="19.5703125" style="4" customWidth="1"/>
    <col min="11" max="11" width="18.42578125" style="1" customWidth="1"/>
    <col min="12" max="12" width="18.28515625" style="7" customWidth="1"/>
  </cols>
  <sheetData>
    <row r="1" spans="1:12" ht="49.5">
      <c r="A1" s="8"/>
      <c r="B1" s="9" t="s">
        <v>29</v>
      </c>
      <c r="C1" s="9" t="s">
        <v>40</v>
      </c>
      <c r="D1" s="48" t="s">
        <v>39</v>
      </c>
      <c r="E1" s="9" t="s">
        <v>125</v>
      </c>
      <c r="F1" s="9" t="s">
        <v>13</v>
      </c>
      <c r="G1" s="11" t="s">
        <v>127</v>
      </c>
      <c r="H1" s="12" t="s">
        <v>15</v>
      </c>
      <c r="I1" s="11" t="s">
        <v>130</v>
      </c>
      <c r="J1" s="11" t="s">
        <v>16</v>
      </c>
      <c r="K1" s="13" t="s">
        <v>17</v>
      </c>
      <c r="L1" s="14" t="s">
        <v>124</v>
      </c>
    </row>
    <row r="2" spans="1:12" s="15" customFormat="1" ht="24" customHeight="1">
      <c r="A2" s="112" t="s">
        <v>19</v>
      </c>
      <c r="B2" s="113"/>
      <c r="C2" s="113"/>
      <c r="D2" s="113"/>
      <c r="E2" s="113"/>
      <c r="F2" s="113"/>
      <c r="G2" s="113"/>
      <c r="H2" s="113"/>
      <c r="I2" s="113"/>
      <c r="J2" s="113"/>
      <c r="K2" s="113"/>
      <c r="L2" s="114"/>
    </row>
    <row r="3" spans="1:12" s="15" customFormat="1" ht="16.5">
      <c r="A3" s="8">
        <v>1</v>
      </c>
      <c r="B3" s="16" t="s">
        <v>0</v>
      </c>
      <c r="C3" s="9"/>
      <c r="D3" s="9"/>
      <c r="E3" s="17"/>
      <c r="F3" s="17"/>
      <c r="G3" s="10"/>
      <c r="H3" s="18"/>
      <c r="I3" s="19" t="s">
        <v>37</v>
      </c>
      <c r="J3" s="20"/>
      <c r="K3" s="21"/>
      <c r="L3" s="14"/>
    </row>
    <row r="4" spans="1:12" s="15" customFormat="1" ht="16.5">
      <c r="A4" s="117" t="s">
        <v>66</v>
      </c>
      <c r="B4" s="22" t="s">
        <v>38</v>
      </c>
      <c r="C4" s="121"/>
      <c r="D4" s="121"/>
      <c r="E4" s="117" t="s">
        <v>27</v>
      </c>
      <c r="F4" s="117">
        <v>50</v>
      </c>
      <c r="G4" s="122"/>
      <c r="H4" s="130"/>
      <c r="I4" s="122">
        <f>G4+H4*G4</f>
        <v>0</v>
      </c>
      <c r="J4" s="122">
        <f>F4*G4</f>
        <v>0</v>
      </c>
      <c r="K4" s="122">
        <f>I4*F4</f>
        <v>0</v>
      </c>
      <c r="L4" s="14"/>
    </row>
    <row r="5" spans="1:12" s="15" customFormat="1" ht="16.5">
      <c r="A5" s="120"/>
      <c r="B5" s="16" t="s">
        <v>120</v>
      </c>
      <c r="C5" s="121"/>
      <c r="D5" s="121"/>
      <c r="E5" s="118"/>
      <c r="F5" s="129"/>
      <c r="G5" s="129"/>
      <c r="H5" s="129"/>
      <c r="I5" s="123"/>
      <c r="J5" s="123"/>
      <c r="K5" s="123"/>
      <c r="L5" s="14"/>
    </row>
    <row r="6" spans="1:12" s="15" customFormat="1" ht="16.5">
      <c r="A6" s="117" t="s">
        <v>126</v>
      </c>
      <c r="B6" s="16" t="s">
        <v>121</v>
      </c>
      <c r="C6" s="121"/>
      <c r="D6" s="121"/>
      <c r="E6" s="119" t="s">
        <v>27</v>
      </c>
      <c r="F6" s="117">
        <v>60</v>
      </c>
      <c r="G6" s="122"/>
      <c r="H6" s="130"/>
      <c r="I6" s="122">
        <f>G6+H6*G6</f>
        <v>0</v>
      </c>
      <c r="J6" s="122">
        <f>F6*G6</f>
        <v>0</v>
      </c>
      <c r="K6" s="122">
        <f>I6*F6</f>
        <v>0</v>
      </c>
      <c r="L6" s="14"/>
    </row>
    <row r="7" spans="1:12" s="15" customFormat="1" ht="16.5">
      <c r="A7" s="118"/>
      <c r="B7" s="16" t="s">
        <v>41</v>
      </c>
      <c r="C7" s="121"/>
      <c r="D7" s="121"/>
      <c r="E7" s="119"/>
      <c r="F7" s="128"/>
      <c r="G7" s="124"/>
      <c r="H7" s="131"/>
      <c r="I7" s="124"/>
      <c r="J7" s="124"/>
      <c r="K7" s="124"/>
      <c r="L7" s="14"/>
    </row>
    <row r="8" spans="1:12" s="15" customFormat="1" ht="16.5">
      <c r="A8" s="118"/>
      <c r="B8" s="16" t="s">
        <v>42</v>
      </c>
      <c r="C8" s="121"/>
      <c r="D8" s="121"/>
      <c r="E8" s="119"/>
      <c r="F8" s="128"/>
      <c r="G8" s="124"/>
      <c r="H8" s="131"/>
      <c r="I8" s="124"/>
      <c r="J8" s="124"/>
      <c r="K8" s="124"/>
      <c r="L8" s="14"/>
    </row>
    <row r="9" spans="1:12" s="15" customFormat="1" ht="16.5">
      <c r="A9" s="118"/>
      <c r="B9" s="22" t="s">
        <v>43</v>
      </c>
      <c r="C9" s="121"/>
      <c r="D9" s="121"/>
      <c r="E9" s="119"/>
      <c r="F9" s="128"/>
      <c r="G9" s="124"/>
      <c r="H9" s="131"/>
      <c r="I9" s="124"/>
      <c r="J9" s="124"/>
      <c r="K9" s="124"/>
      <c r="L9" s="14"/>
    </row>
    <row r="10" spans="1:12" s="15" customFormat="1" ht="16.5">
      <c r="A10" s="118"/>
      <c r="B10" s="22" t="s">
        <v>122</v>
      </c>
      <c r="C10" s="121"/>
      <c r="D10" s="121"/>
      <c r="E10" s="119"/>
      <c r="F10" s="128"/>
      <c r="G10" s="124"/>
      <c r="H10" s="131"/>
      <c r="I10" s="124"/>
      <c r="J10" s="124"/>
      <c r="K10" s="124"/>
      <c r="L10" s="14"/>
    </row>
    <row r="11" spans="1:12" s="15" customFormat="1" ht="18.75" customHeight="1">
      <c r="A11" s="120"/>
      <c r="B11" s="22" t="s">
        <v>123</v>
      </c>
      <c r="C11" s="121"/>
      <c r="D11" s="121"/>
      <c r="E11" s="119"/>
      <c r="F11" s="129"/>
      <c r="G11" s="123"/>
      <c r="H11" s="132"/>
      <c r="I11" s="123"/>
      <c r="J11" s="123"/>
      <c r="K11" s="123"/>
      <c r="L11" s="14"/>
    </row>
    <row r="12" spans="1:12" s="15" customFormat="1" ht="17.25" customHeight="1">
      <c r="A12" s="8">
        <v>2</v>
      </c>
      <c r="B12" s="16" t="s">
        <v>44</v>
      </c>
      <c r="C12" s="9"/>
      <c r="D12" s="9"/>
      <c r="E12" s="23" t="s">
        <v>27</v>
      </c>
      <c r="F12" s="23">
        <v>4</v>
      </c>
      <c r="G12" s="24"/>
      <c r="H12" s="27"/>
      <c r="I12" s="26">
        <f>G12+H12*G12</f>
        <v>0</v>
      </c>
      <c r="J12" s="24">
        <f>F12*G12</f>
        <v>0</v>
      </c>
      <c r="K12" s="28">
        <f>I12*F12</f>
        <v>0</v>
      </c>
      <c r="L12" s="14"/>
    </row>
    <row r="13" spans="1:12" s="15" customFormat="1" ht="16.5">
      <c r="A13" s="8">
        <v>3</v>
      </c>
      <c r="B13" s="16" t="s">
        <v>12</v>
      </c>
      <c r="C13" s="9"/>
      <c r="D13" s="9"/>
      <c r="E13" s="9" t="s">
        <v>27</v>
      </c>
      <c r="F13" s="25">
        <v>6</v>
      </c>
      <c r="G13" s="26"/>
      <c r="H13" s="29"/>
      <c r="I13" s="26">
        <f t="shared" ref="I13:I14" si="0">G13+H13*G13</f>
        <v>0</v>
      </c>
      <c r="J13" s="26">
        <f>F13*G13</f>
        <v>0</v>
      </c>
      <c r="K13" s="30">
        <f>F13*I13</f>
        <v>0</v>
      </c>
      <c r="L13" s="14"/>
    </row>
    <row r="14" spans="1:12" s="15" customFormat="1" ht="16.5">
      <c r="A14" s="8">
        <v>4</v>
      </c>
      <c r="B14" s="31" t="s">
        <v>45</v>
      </c>
      <c r="C14" s="9"/>
      <c r="D14" s="9"/>
      <c r="E14" s="9" t="s">
        <v>27</v>
      </c>
      <c r="F14" s="25">
        <v>5</v>
      </c>
      <c r="G14" s="26"/>
      <c r="H14" s="29"/>
      <c r="I14" s="26">
        <f t="shared" si="0"/>
        <v>0</v>
      </c>
      <c r="J14" s="26">
        <f>F14*G14</f>
        <v>0</v>
      </c>
      <c r="K14" s="30">
        <f>F14*I14</f>
        <v>0</v>
      </c>
      <c r="L14" s="14"/>
    </row>
    <row r="15" spans="1:12" s="15" customFormat="1" ht="18">
      <c r="A15" s="8"/>
      <c r="B15" s="73" t="s">
        <v>20</v>
      </c>
      <c r="C15" s="10"/>
      <c r="D15" s="10"/>
      <c r="E15" s="9"/>
      <c r="F15" s="25"/>
      <c r="G15" s="26"/>
      <c r="H15" s="29"/>
      <c r="I15" s="26"/>
      <c r="J15" s="81">
        <f>SUM(J3:J14)</f>
        <v>0</v>
      </c>
      <c r="K15" s="82">
        <f>SUM(K3:K14)</f>
        <v>0</v>
      </c>
      <c r="L15" s="34"/>
    </row>
    <row r="16" spans="1:12" s="74" customFormat="1" ht="27.75" customHeight="1">
      <c r="A16" s="112" t="s">
        <v>18</v>
      </c>
      <c r="B16" s="113"/>
      <c r="C16" s="113"/>
      <c r="D16" s="113"/>
      <c r="E16" s="113"/>
      <c r="F16" s="113"/>
      <c r="G16" s="113"/>
      <c r="H16" s="113"/>
      <c r="I16" s="113"/>
      <c r="J16" s="113"/>
      <c r="K16" s="113"/>
      <c r="L16" s="114"/>
    </row>
    <row r="17" spans="1:12" s="15" customFormat="1" ht="33">
      <c r="A17" s="35">
        <v>1</v>
      </c>
      <c r="B17" s="9" t="s">
        <v>1</v>
      </c>
      <c r="C17" s="9"/>
      <c r="D17" s="9"/>
      <c r="E17" s="9" t="s">
        <v>27</v>
      </c>
      <c r="F17" s="36">
        <v>4</v>
      </c>
      <c r="G17" s="26"/>
      <c r="H17" s="29"/>
      <c r="I17" s="26">
        <f>G17+H17*G17</f>
        <v>0</v>
      </c>
      <c r="J17" s="26">
        <f>G17*F17</f>
        <v>0</v>
      </c>
      <c r="K17" s="30">
        <f>I17*F17</f>
        <v>0</v>
      </c>
      <c r="L17" s="37"/>
    </row>
    <row r="18" spans="1:12" s="15" customFormat="1" ht="33">
      <c r="A18" s="35">
        <v>2</v>
      </c>
      <c r="B18" s="76" t="s">
        <v>46</v>
      </c>
      <c r="C18" s="9"/>
      <c r="D18" s="9"/>
      <c r="E18" s="38" t="s">
        <v>27</v>
      </c>
      <c r="F18" s="36">
        <v>12</v>
      </c>
      <c r="G18" s="26"/>
      <c r="H18" s="29"/>
      <c r="I18" s="26">
        <f t="shared" ref="I18:I30" si="1">G18+H18*G18</f>
        <v>0</v>
      </c>
      <c r="J18" s="26">
        <f>G18*F18</f>
        <v>0</v>
      </c>
      <c r="K18" s="30">
        <f>I18*F18</f>
        <v>0</v>
      </c>
      <c r="L18" s="14"/>
    </row>
    <row r="19" spans="1:12" s="15" customFormat="1" ht="16.5">
      <c r="A19" s="35">
        <v>3</v>
      </c>
      <c r="B19" s="76" t="s">
        <v>32</v>
      </c>
      <c r="C19" s="9"/>
      <c r="D19" s="9"/>
      <c r="E19" s="38" t="s">
        <v>27</v>
      </c>
      <c r="F19" s="36">
        <v>42</v>
      </c>
      <c r="G19" s="26"/>
      <c r="H19" s="29"/>
      <c r="I19" s="26">
        <f t="shared" si="1"/>
        <v>0</v>
      </c>
      <c r="J19" s="26">
        <f t="shared" ref="J19:J30" si="2">F19*G19</f>
        <v>0</v>
      </c>
      <c r="K19" s="30">
        <f t="shared" ref="K19:K30" si="3">F19*I19</f>
        <v>0</v>
      </c>
      <c r="L19" s="14"/>
    </row>
    <row r="20" spans="1:12" s="15" customFormat="1" ht="33">
      <c r="A20" s="35">
        <v>4</v>
      </c>
      <c r="B20" s="38" t="s">
        <v>47</v>
      </c>
      <c r="C20" s="9"/>
      <c r="D20" s="9"/>
      <c r="E20" s="38" t="s">
        <v>27</v>
      </c>
      <c r="F20" s="36">
        <v>1</v>
      </c>
      <c r="G20" s="26"/>
      <c r="H20" s="29"/>
      <c r="I20" s="26">
        <f t="shared" si="1"/>
        <v>0</v>
      </c>
      <c r="J20" s="26">
        <f t="shared" si="2"/>
        <v>0</v>
      </c>
      <c r="K20" s="30">
        <f t="shared" si="3"/>
        <v>0</v>
      </c>
      <c r="L20" s="14"/>
    </row>
    <row r="21" spans="1:12" s="15" customFormat="1" ht="16.5">
      <c r="A21" s="35">
        <v>5</v>
      </c>
      <c r="B21" s="39" t="s">
        <v>67</v>
      </c>
      <c r="C21" s="9"/>
      <c r="D21" s="9"/>
      <c r="E21" s="39" t="s">
        <v>27</v>
      </c>
      <c r="F21" s="36">
        <v>2</v>
      </c>
      <c r="G21" s="26"/>
      <c r="H21" s="29"/>
      <c r="I21" s="26">
        <f t="shared" si="1"/>
        <v>0</v>
      </c>
      <c r="J21" s="26">
        <f t="shared" si="2"/>
        <v>0</v>
      </c>
      <c r="K21" s="30">
        <f t="shared" si="3"/>
        <v>0</v>
      </c>
      <c r="L21" s="14"/>
    </row>
    <row r="22" spans="1:12" s="15" customFormat="1" ht="82.5">
      <c r="A22" s="35">
        <v>6</v>
      </c>
      <c r="B22" s="9" t="s">
        <v>28</v>
      </c>
      <c r="C22" s="9"/>
      <c r="D22" s="9"/>
      <c r="E22" s="9" t="s">
        <v>27</v>
      </c>
      <c r="F22" s="36">
        <v>2</v>
      </c>
      <c r="G22" s="26"/>
      <c r="H22" s="29"/>
      <c r="I22" s="26">
        <f t="shared" si="1"/>
        <v>0</v>
      </c>
      <c r="J22" s="26">
        <f t="shared" si="2"/>
        <v>0</v>
      </c>
      <c r="K22" s="30">
        <f t="shared" si="3"/>
        <v>0</v>
      </c>
      <c r="L22" s="14"/>
    </row>
    <row r="23" spans="1:12" s="15" customFormat="1" ht="33.75" customHeight="1">
      <c r="A23" s="9">
        <v>7</v>
      </c>
      <c r="B23" s="9" t="s">
        <v>48</v>
      </c>
      <c r="C23" s="9"/>
      <c r="D23" s="9"/>
      <c r="E23" s="9" t="s">
        <v>14</v>
      </c>
      <c r="F23" s="36">
        <v>8000</v>
      </c>
      <c r="G23" s="26"/>
      <c r="H23" s="29"/>
      <c r="I23" s="26">
        <f t="shared" si="1"/>
        <v>0</v>
      </c>
      <c r="J23" s="26">
        <f t="shared" si="2"/>
        <v>0</v>
      </c>
      <c r="K23" s="30">
        <f t="shared" si="3"/>
        <v>0</v>
      </c>
      <c r="L23" s="14"/>
    </row>
    <row r="24" spans="1:12" s="15" customFormat="1" ht="16.5">
      <c r="A24" s="35">
        <v>8</v>
      </c>
      <c r="B24" s="39" t="s">
        <v>49</v>
      </c>
      <c r="C24" s="9"/>
      <c r="D24" s="9"/>
      <c r="E24" s="9" t="s">
        <v>27</v>
      </c>
      <c r="F24" s="36">
        <v>4</v>
      </c>
      <c r="G24" s="26"/>
      <c r="H24" s="29"/>
      <c r="I24" s="26">
        <f t="shared" si="1"/>
        <v>0</v>
      </c>
      <c r="J24" s="26">
        <f t="shared" si="2"/>
        <v>0</v>
      </c>
      <c r="K24" s="30">
        <f t="shared" si="3"/>
        <v>0</v>
      </c>
      <c r="L24" s="14"/>
    </row>
    <row r="25" spans="1:12" s="15" customFormat="1" ht="49.5">
      <c r="A25" s="35">
        <v>9</v>
      </c>
      <c r="B25" s="9" t="s">
        <v>50</v>
      </c>
      <c r="C25" s="9"/>
      <c r="D25" s="9"/>
      <c r="E25" s="9" t="s">
        <v>27</v>
      </c>
      <c r="F25" s="36">
        <v>1</v>
      </c>
      <c r="G25" s="26"/>
      <c r="H25" s="29"/>
      <c r="I25" s="26">
        <f t="shared" si="1"/>
        <v>0</v>
      </c>
      <c r="J25" s="26">
        <f t="shared" ref="J25:J26" si="4">F25*G25</f>
        <v>0</v>
      </c>
      <c r="K25" s="30">
        <f t="shared" ref="K25:K26" si="5">F25*I25</f>
        <v>0</v>
      </c>
      <c r="L25" s="14"/>
    </row>
    <row r="26" spans="1:12" s="15" customFormat="1" ht="49.5">
      <c r="A26" s="35">
        <v>10</v>
      </c>
      <c r="B26" s="40" t="s">
        <v>51</v>
      </c>
      <c r="C26" s="9"/>
      <c r="D26" s="9"/>
      <c r="E26" s="9" t="s">
        <v>27</v>
      </c>
      <c r="F26" s="36">
        <v>1</v>
      </c>
      <c r="G26" s="26"/>
      <c r="H26" s="29"/>
      <c r="I26" s="26">
        <f t="shared" si="1"/>
        <v>0</v>
      </c>
      <c r="J26" s="26">
        <f t="shared" si="4"/>
        <v>0</v>
      </c>
      <c r="K26" s="30">
        <f t="shared" si="5"/>
        <v>0</v>
      </c>
      <c r="L26" s="14"/>
    </row>
    <row r="27" spans="1:12" s="15" customFormat="1" ht="66">
      <c r="A27" s="35">
        <v>11</v>
      </c>
      <c r="B27" s="9" t="s">
        <v>68</v>
      </c>
      <c r="C27" s="9"/>
      <c r="D27" s="9"/>
      <c r="E27" s="9" t="s">
        <v>27</v>
      </c>
      <c r="F27" s="9">
        <v>3</v>
      </c>
      <c r="G27" s="26"/>
      <c r="H27" s="29"/>
      <c r="I27" s="26">
        <f t="shared" si="1"/>
        <v>0</v>
      </c>
      <c r="J27" s="26">
        <f t="shared" si="2"/>
        <v>0</v>
      </c>
      <c r="K27" s="30">
        <f t="shared" si="3"/>
        <v>0</v>
      </c>
      <c r="L27" s="14"/>
    </row>
    <row r="28" spans="1:12" s="15" customFormat="1" ht="33">
      <c r="A28" s="35">
        <v>12</v>
      </c>
      <c r="B28" s="9" t="s">
        <v>69</v>
      </c>
      <c r="C28" s="9"/>
      <c r="D28" s="9"/>
      <c r="E28" s="9" t="s">
        <v>27</v>
      </c>
      <c r="F28" s="9">
        <v>10</v>
      </c>
      <c r="G28" s="26"/>
      <c r="H28" s="29"/>
      <c r="I28" s="26">
        <f t="shared" si="1"/>
        <v>0</v>
      </c>
      <c r="J28" s="26">
        <f t="shared" si="2"/>
        <v>0</v>
      </c>
      <c r="K28" s="30">
        <f t="shared" si="3"/>
        <v>0</v>
      </c>
      <c r="L28" s="14"/>
    </row>
    <row r="29" spans="1:12" s="15" customFormat="1" ht="66">
      <c r="A29" s="35">
        <v>13</v>
      </c>
      <c r="B29" s="9" t="s">
        <v>70</v>
      </c>
      <c r="C29" s="9"/>
      <c r="D29" s="9"/>
      <c r="E29" s="9" t="s">
        <v>27</v>
      </c>
      <c r="F29" s="9">
        <v>1</v>
      </c>
      <c r="G29" s="26"/>
      <c r="H29" s="29"/>
      <c r="I29" s="26">
        <f t="shared" si="1"/>
        <v>0</v>
      </c>
      <c r="J29" s="26">
        <f t="shared" si="2"/>
        <v>0</v>
      </c>
      <c r="K29" s="30">
        <f>F29*I29</f>
        <v>0</v>
      </c>
      <c r="L29" s="14"/>
    </row>
    <row r="30" spans="1:12" s="15" customFormat="1" ht="24" customHeight="1">
      <c r="A30" s="35">
        <v>14</v>
      </c>
      <c r="B30" s="9" t="s">
        <v>71</v>
      </c>
      <c r="C30" s="9"/>
      <c r="D30" s="9"/>
      <c r="E30" s="9" t="s">
        <v>27</v>
      </c>
      <c r="F30" s="36">
        <v>1</v>
      </c>
      <c r="G30" s="26"/>
      <c r="H30" s="29"/>
      <c r="I30" s="26">
        <f t="shared" si="1"/>
        <v>0</v>
      </c>
      <c r="J30" s="26">
        <f t="shared" si="2"/>
        <v>0</v>
      </c>
      <c r="K30" s="30">
        <f t="shared" si="3"/>
        <v>0</v>
      </c>
      <c r="L30" s="14"/>
    </row>
    <row r="31" spans="1:12" s="15" customFormat="1" ht="18">
      <c r="A31" s="35"/>
      <c r="B31" s="75" t="s">
        <v>20</v>
      </c>
      <c r="C31" s="10"/>
      <c r="D31" s="10"/>
      <c r="E31" s="9"/>
      <c r="F31" s="25"/>
      <c r="G31" s="125"/>
      <c r="H31" s="126"/>
      <c r="I31" s="127"/>
      <c r="J31" s="81">
        <f>SUM(J17:J30)</f>
        <v>0</v>
      </c>
      <c r="K31" s="82">
        <f>SUM(K17:K30)</f>
        <v>0</v>
      </c>
      <c r="L31" s="14"/>
    </row>
    <row r="32" spans="1:12" s="15" customFormat="1" ht="25.5" customHeight="1">
      <c r="A32" s="112" t="s">
        <v>21</v>
      </c>
      <c r="B32" s="115"/>
      <c r="C32" s="115"/>
      <c r="D32" s="115"/>
      <c r="E32" s="115"/>
      <c r="F32" s="115"/>
      <c r="G32" s="115"/>
      <c r="H32" s="115"/>
      <c r="I32" s="115"/>
      <c r="J32" s="115"/>
      <c r="K32" s="115"/>
      <c r="L32" s="116"/>
    </row>
    <row r="33" spans="1:12" s="15" customFormat="1" ht="54" customHeight="1">
      <c r="A33" s="35">
        <v>1</v>
      </c>
      <c r="B33" s="9" t="s">
        <v>2</v>
      </c>
      <c r="C33" s="9"/>
      <c r="D33" s="9"/>
      <c r="E33" s="9" t="s">
        <v>14</v>
      </c>
      <c r="F33" s="25">
        <v>2200</v>
      </c>
      <c r="G33" s="26"/>
      <c r="H33" s="29"/>
      <c r="I33" s="26">
        <f>G33+H33*G33</f>
        <v>0</v>
      </c>
      <c r="J33" s="81">
        <f>F33*G33</f>
        <v>0</v>
      </c>
      <c r="K33" s="82">
        <f>F33*I33</f>
        <v>0</v>
      </c>
      <c r="L33" s="37"/>
    </row>
    <row r="34" spans="1:12" s="15" customFormat="1" ht="27" customHeight="1">
      <c r="A34" s="112" t="s">
        <v>22</v>
      </c>
      <c r="B34" s="113"/>
      <c r="C34" s="113"/>
      <c r="D34" s="113"/>
      <c r="E34" s="113"/>
      <c r="F34" s="113"/>
      <c r="G34" s="113"/>
      <c r="H34" s="113"/>
      <c r="I34" s="113"/>
      <c r="J34" s="113"/>
      <c r="K34" s="113"/>
      <c r="L34" s="114"/>
    </row>
    <row r="35" spans="1:12" s="15" customFormat="1" ht="61.5" customHeight="1">
      <c r="A35" s="9">
        <v>1</v>
      </c>
      <c r="B35" s="9" t="s">
        <v>72</v>
      </c>
      <c r="C35" s="9"/>
      <c r="D35" s="9"/>
      <c r="E35" s="9" t="s">
        <v>73</v>
      </c>
      <c r="F35" s="42">
        <v>6</v>
      </c>
      <c r="G35" s="26"/>
      <c r="H35" s="29"/>
      <c r="I35" s="26">
        <f>G35+H35*G35</f>
        <v>0</v>
      </c>
      <c r="J35" s="26">
        <f>G35*F35</f>
        <v>0</v>
      </c>
      <c r="K35" s="30">
        <f>I35*F35</f>
        <v>0</v>
      </c>
      <c r="L35" s="14"/>
    </row>
    <row r="36" spans="1:12" s="15" customFormat="1" ht="122.25" customHeight="1">
      <c r="A36" s="9">
        <v>2</v>
      </c>
      <c r="B36" s="9" t="s">
        <v>3</v>
      </c>
      <c r="C36" s="9"/>
      <c r="D36" s="43"/>
      <c r="E36" s="9" t="s">
        <v>27</v>
      </c>
      <c r="F36" s="36">
        <v>3</v>
      </c>
      <c r="G36" s="26"/>
      <c r="H36" s="29"/>
      <c r="I36" s="26">
        <f t="shared" ref="I36:I43" si="6">G36+H36*G36</f>
        <v>0</v>
      </c>
      <c r="J36" s="26">
        <f t="shared" ref="J36:J42" si="7">F36*G36</f>
        <v>0</v>
      </c>
      <c r="K36" s="30">
        <f t="shared" ref="K36:K42" si="8">F36*I36</f>
        <v>0</v>
      </c>
      <c r="L36" s="14"/>
    </row>
    <row r="37" spans="1:12" s="15" customFormat="1" ht="23.25" customHeight="1">
      <c r="A37" s="9">
        <v>3</v>
      </c>
      <c r="B37" s="9" t="s">
        <v>4</v>
      </c>
      <c r="C37" s="9"/>
      <c r="D37" s="9"/>
      <c r="E37" s="9" t="s">
        <v>27</v>
      </c>
      <c r="F37" s="36">
        <v>1</v>
      </c>
      <c r="G37" s="26"/>
      <c r="H37" s="29"/>
      <c r="I37" s="26">
        <f t="shared" si="6"/>
        <v>0</v>
      </c>
      <c r="J37" s="26">
        <f t="shared" si="7"/>
        <v>0</v>
      </c>
      <c r="K37" s="30">
        <f t="shared" si="8"/>
        <v>0</v>
      </c>
      <c r="L37" s="14"/>
    </row>
    <row r="38" spans="1:12" s="15" customFormat="1" ht="27.75" customHeight="1">
      <c r="A38" s="9">
        <v>4</v>
      </c>
      <c r="B38" s="39" t="s">
        <v>5</v>
      </c>
      <c r="C38" s="9"/>
      <c r="D38" s="9"/>
      <c r="E38" s="39" t="s">
        <v>27</v>
      </c>
      <c r="F38" s="42">
        <v>1</v>
      </c>
      <c r="G38" s="26"/>
      <c r="H38" s="29"/>
      <c r="I38" s="26">
        <f t="shared" si="6"/>
        <v>0</v>
      </c>
      <c r="J38" s="26">
        <f t="shared" si="7"/>
        <v>0</v>
      </c>
      <c r="K38" s="30">
        <f t="shared" si="8"/>
        <v>0</v>
      </c>
      <c r="L38" s="14"/>
    </row>
    <row r="39" spans="1:12" s="15" customFormat="1" ht="87.75" customHeight="1">
      <c r="A39" s="9">
        <v>5</v>
      </c>
      <c r="B39" s="39" t="s">
        <v>52</v>
      </c>
      <c r="C39" s="9"/>
      <c r="D39" s="9"/>
      <c r="E39" s="39" t="s">
        <v>27</v>
      </c>
      <c r="F39" s="42">
        <v>1</v>
      </c>
      <c r="G39" s="26"/>
      <c r="H39" s="29"/>
      <c r="I39" s="26">
        <f t="shared" si="6"/>
        <v>0</v>
      </c>
      <c r="J39" s="26">
        <f t="shared" si="7"/>
        <v>0</v>
      </c>
      <c r="K39" s="26">
        <f t="shared" si="8"/>
        <v>0</v>
      </c>
      <c r="L39" s="44"/>
    </row>
    <row r="40" spans="1:12" s="15" customFormat="1" ht="99" customHeight="1">
      <c r="A40" s="9">
        <v>6</v>
      </c>
      <c r="B40" s="39" t="s">
        <v>31</v>
      </c>
      <c r="C40" s="9"/>
      <c r="D40" s="9"/>
      <c r="E40" s="39" t="s">
        <v>27</v>
      </c>
      <c r="F40" s="42">
        <v>2</v>
      </c>
      <c r="G40" s="26"/>
      <c r="H40" s="29"/>
      <c r="I40" s="26">
        <f t="shared" si="6"/>
        <v>0</v>
      </c>
      <c r="J40" s="26">
        <f t="shared" si="7"/>
        <v>0</v>
      </c>
      <c r="K40" s="30">
        <f t="shared" si="8"/>
        <v>0</v>
      </c>
      <c r="L40" s="14"/>
    </row>
    <row r="41" spans="1:12" s="15" customFormat="1" ht="27" customHeight="1">
      <c r="A41" s="9">
        <v>7</v>
      </c>
      <c r="B41" s="39" t="s">
        <v>6</v>
      </c>
      <c r="C41" s="9"/>
      <c r="D41" s="9"/>
      <c r="E41" s="39" t="s">
        <v>27</v>
      </c>
      <c r="F41" s="42">
        <v>4</v>
      </c>
      <c r="G41" s="26"/>
      <c r="H41" s="29"/>
      <c r="I41" s="26">
        <f t="shared" si="6"/>
        <v>0</v>
      </c>
      <c r="J41" s="26">
        <f t="shared" si="7"/>
        <v>0</v>
      </c>
      <c r="K41" s="30">
        <f t="shared" si="8"/>
        <v>0</v>
      </c>
      <c r="L41" s="14"/>
    </row>
    <row r="42" spans="1:12" s="15" customFormat="1" ht="36.75" customHeight="1">
      <c r="A42" s="9">
        <v>8</v>
      </c>
      <c r="B42" s="39" t="s">
        <v>54</v>
      </c>
      <c r="C42" s="9"/>
      <c r="D42" s="9"/>
      <c r="E42" s="39" t="s">
        <v>27</v>
      </c>
      <c r="F42" s="42">
        <v>1</v>
      </c>
      <c r="G42" s="26"/>
      <c r="H42" s="29"/>
      <c r="I42" s="26">
        <f t="shared" si="6"/>
        <v>0</v>
      </c>
      <c r="J42" s="26">
        <f t="shared" si="7"/>
        <v>0</v>
      </c>
      <c r="K42" s="30">
        <f t="shared" si="8"/>
        <v>0</v>
      </c>
      <c r="L42" s="14"/>
    </row>
    <row r="43" spans="1:12" s="15" customFormat="1" ht="27" customHeight="1">
      <c r="A43" s="9">
        <v>9</v>
      </c>
      <c r="B43" s="39" t="s">
        <v>53</v>
      </c>
      <c r="C43" s="9"/>
      <c r="D43" s="9"/>
      <c r="E43" s="39" t="s">
        <v>14</v>
      </c>
      <c r="F43" s="42">
        <v>1</v>
      </c>
      <c r="G43" s="26"/>
      <c r="H43" s="29"/>
      <c r="I43" s="26">
        <f t="shared" si="6"/>
        <v>0</v>
      </c>
      <c r="J43" s="26">
        <f t="shared" ref="J43" si="9">F43*G43</f>
        <v>0</v>
      </c>
      <c r="K43" s="30">
        <f t="shared" ref="K43" si="10">F43*I43</f>
        <v>0</v>
      </c>
      <c r="L43" s="14"/>
    </row>
    <row r="44" spans="1:12" s="15" customFormat="1" ht="18" customHeight="1">
      <c r="A44" s="80"/>
      <c r="B44" s="78" t="s">
        <v>20</v>
      </c>
      <c r="C44" s="78"/>
      <c r="D44" s="79"/>
      <c r="E44" s="9"/>
      <c r="F44" s="25"/>
      <c r="G44" s="125"/>
      <c r="H44" s="126"/>
      <c r="I44" s="127"/>
      <c r="J44" s="81">
        <f>SUM(J35:J43)</f>
        <v>0</v>
      </c>
      <c r="K44" s="82">
        <f>SUM(K35:K43)</f>
        <v>0</v>
      </c>
      <c r="L44" s="37"/>
    </row>
    <row r="45" spans="1:12" s="15" customFormat="1" ht="25.5" customHeight="1">
      <c r="A45" s="112" t="s">
        <v>23</v>
      </c>
      <c r="B45" s="113"/>
      <c r="C45" s="113"/>
      <c r="D45" s="113"/>
      <c r="E45" s="113"/>
      <c r="F45" s="113"/>
      <c r="G45" s="113"/>
      <c r="H45" s="113"/>
      <c r="I45" s="113"/>
      <c r="J45" s="113"/>
      <c r="K45" s="113"/>
      <c r="L45" s="114"/>
    </row>
    <row r="46" spans="1:12" s="15" customFormat="1" ht="24.75" customHeight="1">
      <c r="A46" s="35">
        <v>1</v>
      </c>
      <c r="B46" s="9" t="s">
        <v>74</v>
      </c>
      <c r="C46" s="9"/>
      <c r="D46" s="9"/>
      <c r="E46" s="9" t="s">
        <v>27</v>
      </c>
      <c r="F46" s="9">
        <v>1</v>
      </c>
      <c r="G46" s="26"/>
      <c r="H46" s="29"/>
      <c r="I46" s="26">
        <f>G46+H46*G46</f>
        <v>0</v>
      </c>
      <c r="J46" s="26">
        <f>F46*G46</f>
        <v>0</v>
      </c>
      <c r="K46" s="30">
        <f>F46*I46</f>
        <v>0</v>
      </c>
      <c r="L46" s="14"/>
    </row>
    <row r="47" spans="1:12" s="15" customFormat="1" ht="24.75" customHeight="1">
      <c r="A47" s="35">
        <v>2</v>
      </c>
      <c r="B47" s="9" t="s">
        <v>75</v>
      </c>
      <c r="C47" s="9"/>
      <c r="D47" s="9"/>
      <c r="E47" s="9" t="s">
        <v>27</v>
      </c>
      <c r="F47" s="9">
        <v>10</v>
      </c>
      <c r="G47" s="46"/>
      <c r="H47" s="29"/>
      <c r="I47" s="26">
        <f t="shared" ref="I47:I51" si="11">G47+H47*G47</f>
        <v>0</v>
      </c>
      <c r="J47" s="26">
        <f>F47*G47</f>
        <v>0</v>
      </c>
      <c r="K47" s="30">
        <f>F47*I47</f>
        <v>0</v>
      </c>
      <c r="L47" s="14"/>
    </row>
    <row r="48" spans="1:12" s="15" customFormat="1" ht="24.75" customHeight="1">
      <c r="A48" s="35">
        <v>3</v>
      </c>
      <c r="B48" s="9" t="s">
        <v>8</v>
      </c>
      <c r="C48" s="9"/>
      <c r="D48" s="9"/>
      <c r="E48" s="9" t="s">
        <v>27</v>
      </c>
      <c r="F48" s="9">
        <v>1</v>
      </c>
      <c r="G48" s="46"/>
      <c r="H48" s="29"/>
      <c r="I48" s="26">
        <f t="shared" si="11"/>
        <v>0</v>
      </c>
      <c r="J48" s="26">
        <f>F48*G48</f>
        <v>0</v>
      </c>
      <c r="K48" s="30">
        <f>F48*I48</f>
        <v>0</v>
      </c>
      <c r="L48" s="14"/>
    </row>
    <row r="49" spans="1:12" s="15" customFormat="1" ht="27" customHeight="1">
      <c r="A49" s="35">
        <v>4</v>
      </c>
      <c r="B49" s="39" t="s">
        <v>7</v>
      </c>
      <c r="C49" s="9"/>
      <c r="D49" s="9"/>
      <c r="E49" s="47" t="s">
        <v>27</v>
      </c>
      <c r="F49" s="48">
        <v>1</v>
      </c>
      <c r="G49" s="46"/>
      <c r="H49" s="29"/>
      <c r="I49" s="26">
        <f t="shared" si="11"/>
        <v>0</v>
      </c>
      <c r="J49" s="26">
        <f t="shared" ref="J49:J51" si="12">F49*G49</f>
        <v>0</v>
      </c>
      <c r="K49" s="30">
        <f t="shared" ref="K49:K51" si="13">F49*I49</f>
        <v>0</v>
      </c>
      <c r="L49" s="14"/>
    </row>
    <row r="50" spans="1:12" s="15" customFormat="1" ht="28.5" customHeight="1">
      <c r="A50" s="35">
        <v>5</v>
      </c>
      <c r="B50" s="9" t="s">
        <v>64</v>
      </c>
      <c r="C50" s="9"/>
      <c r="D50" s="9"/>
      <c r="E50" s="9" t="s">
        <v>27</v>
      </c>
      <c r="F50" s="9">
        <v>15</v>
      </c>
      <c r="G50" s="46"/>
      <c r="H50" s="29"/>
      <c r="I50" s="26">
        <f t="shared" si="11"/>
        <v>0</v>
      </c>
      <c r="J50" s="26">
        <f>F50*G50</f>
        <v>0</v>
      </c>
      <c r="K50" s="30">
        <f t="shared" si="13"/>
        <v>0</v>
      </c>
      <c r="L50" s="14"/>
    </row>
    <row r="51" spans="1:12" s="15" customFormat="1" ht="27.75" customHeight="1">
      <c r="A51" s="35">
        <v>6</v>
      </c>
      <c r="B51" s="39" t="s">
        <v>76</v>
      </c>
      <c r="C51" s="48"/>
      <c r="D51" s="48"/>
      <c r="E51" s="39" t="s">
        <v>27</v>
      </c>
      <c r="F51" s="39">
        <v>2</v>
      </c>
      <c r="G51" s="46"/>
      <c r="H51" s="29"/>
      <c r="I51" s="26">
        <f t="shared" si="11"/>
        <v>0</v>
      </c>
      <c r="J51" s="26">
        <f t="shared" si="12"/>
        <v>0</v>
      </c>
      <c r="K51" s="30">
        <f t="shared" si="13"/>
        <v>0</v>
      </c>
      <c r="L51" s="37"/>
    </row>
    <row r="52" spans="1:12" s="15" customFormat="1" ht="18">
      <c r="A52" s="8"/>
      <c r="B52" s="75" t="s">
        <v>20</v>
      </c>
      <c r="C52" s="14"/>
      <c r="D52" s="14"/>
      <c r="E52" s="9"/>
      <c r="F52" s="25"/>
      <c r="G52" s="46"/>
      <c r="H52" s="29"/>
      <c r="I52" s="26"/>
      <c r="J52" s="81">
        <f>SUM(J46:J51)</f>
        <v>0</v>
      </c>
      <c r="K52" s="81">
        <f>SUM(K46:K51)</f>
        <v>0</v>
      </c>
      <c r="L52" s="37"/>
    </row>
    <row r="53" spans="1:12" s="15" customFormat="1" ht="27" customHeight="1">
      <c r="A53" s="112" t="s">
        <v>24</v>
      </c>
      <c r="B53" s="113"/>
      <c r="C53" s="113"/>
      <c r="D53" s="113"/>
      <c r="E53" s="113"/>
      <c r="F53" s="113"/>
      <c r="G53" s="113"/>
      <c r="H53" s="113"/>
      <c r="I53" s="113"/>
      <c r="J53" s="113"/>
      <c r="K53" s="113"/>
      <c r="L53" s="114"/>
    </row>
    <row r="54" spans="1:12" s="15" customFormat="1" ht="24" customHeight="1">
      <c r="A54" s="9">
        <v>1</v>
      </c>
      <c r="B54" s="9" t="s">
        <v>55</v>
      </c>
      <c r="C54" s="9"/>
      <c r="D54" s="9"/>
      <c r="E54" s="9" t="s">
        <v>27</v>
      </c>
      <c r="F54" s="36">
        <v>1</v>
      </c>
      <c r="G54" s="26"/>
      <c r="H54" s="29"/>
      <c r="I54" s="26">
        <f>G54+H54*G54</f>
        <v>0</v>
      </c>
      <c r="J54" s="26">
        <f>F54*G54</f>
        <v>0</v>
      </c>
      <c r="K54" s="30">
        <f>F54*I54</f>
        <v>0</v>
      </c>
      <c r="L54" s="14"/>
    </row>
    <row r="55" spans="1:12" s="15" customFormat="1" ht="21" customHeight="1">
      <c r="A55" s="9">
        <v>2</v>
      </c>
      <c r="B55" s="9" t="s">
        <v>9</v>
      </c>
      <c r="C55" s="9"/>
      <c r="D55" s="9"/>
      <c r="E55" s="9" t="s">
        <v>27</v>
      </c>
      <c r="F55" s="36">
        <v>1</v>
      </c>
      <c r="G55" s="26"/>
      <c r="H55" s="29"/>
      <c r="I55" s="26">
        <f t="shared" ref="I55:I58" si="14">G55+H55*G55</f>
        <v>0</v>
      </c>
      <c r="J55" s="26">
        <f>F55*G55</f>
        <v>0</v>
      </c>
      <c r="K55" s="30">
        <f>F55*I55</f>
        <v>0</v>
      </c>
      <c r="L55" s="14"/>
    </row>
    <row r="56" spans="1:12" s="15" customFormat="1" ht="30" customHeight="1">
      <c r="A56" s="9">
        <v>3</v>
      </c>
      <c r="B56" s="9" t="s">
        <v>77</v>
      </c>
      <c r="C56" s="9"/>
      <c r="D56" s="9"/>
      <c r="E56" s="9" t="s">
        <v>27</v>
      </c>
      <c r="F56" s="36">
        <v>1</v>
      </c>
      <c r="G56" s="26"/>
      <c r="H56" s="29"/>
      <c r="I56" s="26">
        <f t="shared" si="14"/>
        <v>0</v>
      </c>
      <c r="J56" s="26">
        <f t="shared" ref="J56:J58" si="15">F56*G56</f>
        <v>0</v>
      </c>
      <c r="K56" s="30">
        <f t="shared" ref="K56:K58" si="16">F56*I56</f>
        <v>0</v>
      </c>
      <c r="L56" s="14"/>
    </row>
    <row r="57" spans="1:12" s="15" customFormat="1" ht="27" customHeight="1">
      <c r="A57" s="9">
        <v>4</v>
      </c>
      <c r="B57" s="9" t="s">
        <v>78</v>
      </c>
      <c r="C57" s="9"/>
      <c r="D57" s="9"/>
      <c r="E57" s="9" t="s">
        <v>27</v>
      </c>
      <c r="F57" s="36">
        <v>1</v>
      </c>
      <c r="G57" s="26"/>
      <c r="H57" s="29"/>
      <c r="I57" s="26">
        <f t="shared" si="14"/>
        <v>0</v>
      </c>
      <c r="J57" s="26">
        <f t="shared" si="15"/>
        <v>0</v>
      </c>
      <c r="K57" s="30">
        <f t="shared" si="16"/>
        <v>0</v>
      </c>
      <c r="L57" s="14"/>
    </row>
    <row r="58" spans="1:12" s="15" customFormat="1" ht="33">
      <c r="A58" s="9">
        <v>5</v>
      </c>
      <c r="B58" s="49" t="s">
        <v>79</v>
      </c>
      <c r="C58" s="9"/>
      <c r="D58" s="9"/>
      <c r="E58" s="39" t="s">
        <v>80</v>
      </c>
      <c r="F58" s="39">
        <v>1</v>
      </c>
      <c r="G58" s="26"/>
      <c r="H58" s="29"/>
      <c r="I58" s="26">
        <f t="shared" si="14"/>
        <v>0</v>
      </c>
      <c r="J58" s="26">
        <f t="shared" si="15"/>
        <v>0</v>
      </c>
      <c r="K58" s="30">
        <f t="shared" si="16"/>
        <v>0</v>
      </c>
      <c r="L58" s="37"/>
    </row>
    <row r="59" spans="1:12" s="15" customFormat="1" ht="18">
      <c r="A59" s="8"/>
      <c r="B59" s="73" t="s">
        <v>20</v>
      </c>
      <c r="C59" s="10"/>
      <c r="D59" s="10"/>
      <c r="E59" s="25"/>
      <c r="F59" s="25"/>
      <c r="G59" s="26"/>
      <c r="H59" s="29"/>
      <c r="I59" s="26"/>
      <c r="J59" s="81">
        <f>SUM(J54:J58)</f>
        <v>0</v>
      </c>
      <c r="K59" s="82">
        <f>SUM(K54:K58)</f>
        <v>0</v>
      </c>
      <c r="L59" s="37"/>
    </row>
    <row r="60" spans="1:12" s="15" customFormat="1" ht="28.5" customHeight="1">
      <c r="A60" s="112" t="s">
        <v>25</v>
      </c>
      <c r="B60" s="113"/>
      <c r="C60" s="113"/>
      <c r="D60" s="113"/>
      <c r="E60" s="113"/>
      <c r="F60" s="113"/>
      <c r="G60" s="113"/>
      <c r="H60" s="113"/>
      <c r="I60" s="113"/>
      <c r="J60" s="113"/>
      <c r="K60" s="113"/>
      <c r="L60" s="114"/>
    </row>
    <row r="61" spans="1:12" s="15" customFormat="1" ht="33">
      <c r="A61" s="9">
        <v>1</v>
      </c>
      <c r="B61" s="39" t="s">
        <v>81</v>
      </c>
      <c r="C61" s="9"/>
      <c r="D61" s="9"/>
      <c r="E61" s="39" t="s">
        <v>27</v>
      </c>
      <c r="F61" s="42">
        <v>100</v>
      </c>
      <c r="G61" s="26"/>
      <c r="H61" s="29"/>
      <c r="I61" s="26">
        <f t="shared" ref="I61:I69" si="17">G61*(1+H61)</f>
        <v>0</v>
      </c>
      <c r="J61" s="26">
        <f>F61*G61</f>
        <v>0</v>
      </c>
      <c r="K61" s="30">
        <f>F61*I61</f>
        <v>0</v>
      </c>
      <c r="L61" s="14"/>
    </row>
    <row r="62" spans="1:12" s="15" customFormat="1" ht="33">
      <c r="A62" s="9">
        <v>2</v>
      </c>
      <c r="B62" s="39" t="s">
        <v>82</v>
      </c>
      <c r="C62" s="9"/>
      <c r="D62" s="9"/>
      <c r="E62" s="39" t="s">
        <v>27</v>
      </c>
      <c r="F62" s="42">
        <v>10</v>
      </c>
      <c r="G62" s="26"/>
      <c r="H62" s="29"/>
      <c r="I62" s="26">
        <f t="shared" si="17"/>
        <v>0</v>
      </c>
      <c r="J62" s="26">
        <f t="shared" ref="J62:J69" si="18">F62*G62</f>
        <v>0</v>
      </c>
      <c r="K62" s="30">
        <f t="shared" ref="K62:K69" si="19">F62*I62</f>
        <v>0</v>
      </c>
      <c r="L62" s="14"/>
    </row>
    <row r="63" spans="1:12" s="15" customFormat="1" ht="33">
      <c r="A63" s="9">
        <v>3</v>
      </c>
      <c r="B63" s="39" t="s">
        <v>83</v>
      </c>
      <c r="C63" s="9"/>
      <c r="D63" s="9"/>
      <c r="E63" s="39" t="s">
        <v>27</v>
      </c>
      <c r="F63" s="42">
        <v>50</v>
      </c>
      <c r="G63" s="26"/>
      <c r="H63" s="29"/>
      <c r="I63" s="26">
        <f t="shared" si="17"/>
        <v>0</v>
      </c>
      <c r="J63" s="26">
        <f t="shared" si="18"/>
        <v>0</v>
      </c>
      <c r="K63" s="30">
        <f t="shared" si="19"/>
        <v>0</v>
      </c>
      <c r="L63" s="14"/>
    </row>
    <row r="64" spans="1:12" s="15" customFormat="1" ht="33">
      <c r="A64" s="9">
        <v>4</v>
      </c>
      <c r="B64" s="39" t="s">
        <v>84</v>
      </c>
      <c r="C64" s="9"/>
      <c r="D64" s="9"/>
      <c r="E64" s="39" t="s">
        <v>27</v>
      </c>
      <c r="F64" s="42">
        <v>50</v>
      </c>
      <c r="G64" s="26"/>
      <c r="H64" s="29"/>
      <c r="I64" s="26">
        <f t="shared" ref="I64" si="20">G64*(1+H64)</f>
        <v>0</v>
      </c>
      <c r="J64" s="26">
        <f t="shared" ref="J64" si="21">F64*G64</f>
        <v>0</v>
      </c>
      <c r="K64" s="30">
        <f t="shared" ref="K64" si="22">F64*I64</f>
        <v>0</v>
      </c>
      <c r="L64" s="14"/>
    </row>
    <row r="65" spans="1:12" s="15" customFormat="1" ht="33">
      <c r="A65" s="9">
        <v>5</v>
      </c>
      <c r="B65" s="39" t="s">
        <v>85</v>
      </c>
      <c r="C65" s="9"/>
      <c r="D65" s="9"/>
      <c r="E65" s="39" t="s">
        <v>27</v>
      </c>
      <c r="F65" s="42">
        <v>200</v>
      </c>
      <c r="G65" s="26"/>
      <c r="H65" s="29"/>
      <c r="I65" s="26">
        <f t="shared" si="17"/>
        <v>0</v>
      </c>
      <c r="J65" s="26">
        <f t="shared" si="18"/>
        <v>0</v>
      </c>
      <c r="K65" s="30">
        <f t="shared" si="19"/>
        <v>0</v>
      </c>
      <c r="L65" s="14"/>
    </row>
    <row r="66" spans="1:12" s="15" customFormat="1" ht="28.5" customHeight="1">
      <c r="A66" s="9">
        <v>6</v>
      </c>
      <c r="B66" s="9" t="s">
        <v>56</v>
      </c>
      <c r="C66" s="9"/>
      <c r="D66" s="9"/>
      <c r="E66" s="9" t="s">
        <v>14</v>
      </c>
      <c r="F66" s="36">
        <v>100</v>
      </c>
      <c r="G66" s="26"/>
      <c r="H66" s="29"/>
      <c r="I66" s="26">
        <f t="shared" ref="I66:I67" si="23">G66*(1+H66)</f>
        <v>0</v>
      </c>
      <c r="J66" s="26">
        <f t="shared" ref="J66:J67" si="24">F66*G66</f>
        <v>0</v>
      </c>
      <c r="K66" s="30">
        <f t="shared" ref="K66:K67" si="25">F66*I66</f>
        <v>0</v>
      </c>
      <c r="L66" s="14"/>
    </row>
    <row r="67" spans="1:12" s="15" customFormat="1" ht="33">
      <c r="A67" s="9">
        <v>7</v>
      </c>
      <c r="B67" s="9" t="s">
        <v>57</v>
      </c>
      <c r="C67" s="9"/>
      <c r="D67" s="9"/>
      <c r="E67" s="9" t="s">
        <v>27</v>
      </c>
      <c r="F67" s="36">
        <v>3</v>
      </c>
      <c r="G67" s="26"/>
      <c r="H67" s="29"/>
      <c r="I67" s="26">
        <f t="shared" si="23"/>
        <v>0</v>
      </c>
      <c r="J67" s="26">
        <f t="shared" si="24"/>
        <v>0</v>
      </c>
      <c r="K67" s="30">
        <f t="shared" si="25"/>
        <v>0</v>
      </c>
      <c r="L67" s="14"/>
    </row>
    <row r="68" spans="1:12" s="15" customFormat="1" ht="24" customHeight="1">
      <c r="A68" s="9">
        <v>8</v>
      </c>
      <c r="B68" s="39" t="s">
        <v>58</v>
      </c>
      <c r="C68" s="9"/>
      <c r="D68" s="9"/>
      <c r="E68" s="9" t="s">
        <v>27</v>
      </c>
      <c r="F68" s="36">
        <v>3</v>
      </c>
      <c r="G68" s="26"/>
      <c r="H68" s="29"/>
      <c r="I68" s="26">
        <f t="shared" si="17"/>
        <v>0</v>
      </c>
      <c r="J68" s="26">
        <f t="shared" si="18"/>
        <v>0</v>
      </c>
      <c r="K68" s="30">
        <f t="shared" si="19"/>
        <v>0</v>
      </c>
      <c r="L68" s="14"/>
    </row>
    <row r="69" spans="1:12" s="15" customFormat="1" ht="33">
      <c r="A69" s="9">
        <v>9</v>
      </c>
      <c r="B69" s="9" t="s">
        <v>59</v>
      </c>
      <c r="C69" s="9"/>
      <c r="D69" s="9"/>
      <c r="E69" s="9" t="s">
        <v>27</v>
      </c>
      <c r="F69" s="36">
        <v>20</v>
      </c>
      <c r="G69" s="26"/>
      <c r="H69" s="29"/>
      <c r="I69" s="26">
        <f t="shared" si="17"/>
        <v>0</v>
      </c>
      <c r="J69" s="26">
        <f t="shared" si="18"/>
        <v>0</v>
      </c>
      <c r="K69" s="30">
        <f t="shared" si="19"/>
        <v>0</v>
      </c>
      <c r="L69" s="14"/>
    </row>
    <row r="70" spans="1:12" s="15" customFormat="1" ht="18.75">
      <c r="A70" s="90"/>
      <c r="B70" s="73" t="s">
        <v>20</v>
      </c>
      <c r="C70" s="73"/>
      <c r="D70" s="73"/>
      <c r="E70" s="91"/>
      <c r="F70" s="92"/>
      <c r="G70" s="93"/>
      <c r="H70" s="94"/>
      <c r="I70" s="93"/>
      <c r="J70" s="93">
        <f>SUM(J61:J69)</f>
        <v>0</v>
      </c>
      <c r="K70" s="95">
        <f>SUM(K61:K69)</f>
        <v>0</v>
      </c>
      <c r="L70" s="91"/>
    </row>
    <row r="71" spans="1:12" s="15" customFormat="1" ht="30.75" customHeight="1">
      <c r="A71" s="112" t="s">
        <v>26</v>
      </c>
      <c r="B71" s="113"/>
      <c r="C71" s="113"/>
      <c r="D71" s="113"/>
      <c r="E71" s="113"/>
      <c r="F71" s="113"/>
      <c r="G71" s="113"/>
      <c r="H71" s="113"/>
      <c r="I71" s="113"/>
      <c r="J71" s="113"/>
      <c r="K71" s="113"/>
      <c r="L71" s="113"/>
    </row>
    <row r="72" spans="1:12" s="15" customFormat="1" ht="30.75" customHeight="1">
      <c r="A72" s="55">
        <v>1</v>
      </c>
      <c r="B72" s="96" t="s">
        <v>36</v>
      </c>
      <c r="C72" s="55"/>
      <c r="D72" s="55"/>
      <c r="E72" s="96" t="s">
        <v>27</v>
      </c>
      <c r="F72" s="97">
        <v>6</v>
      </c>
      <c r="G72" s="24"/>
      <c r="H72" s="27"/>
      <c r="I72" s="24">
        <f>G72+H72*G72</f>
        <v>0</v>
      </c>
      <c r="J72" s="24">
        <f>F72*G72</f>
        <v>0</v>
      </c>
      <c r="K72" s="28">
        <f>F72*I72</f>
        <v>0</v>
      </c>
      <c r="L72" s="98"/>
    </row>
    <row r="73" spans="1:12" s="15" customFormat="1" ht="27.75" customHeight="1">
      <c r="A73" s="9">
        <v>2</v>
      </c>
      <c r="B73" s="39" t="s">
        <v>117</v>
      </c>
      <c r="C73" s="9"/>
      <c r="D73" s="9"/>
      <c r="E73" s="39" t="s">
        <v>27</v>
      </c>
      <c r="F73" s="42">
        <v>8</v>
      </c>
      <c r="G73" s="26"/>
      <c r="H73" s="29"/>
      <c r="I73" s="24">
        <f t="shared" ref="I73:I76" si="26">G73+H73*G73</f>
        <v>0</v>
      </c>
      <c r="J73" s="26">
        <f t="shared" ref="J73:J74" si="27">F73*G73</f>
        <v>0</v>
      </c>
      <c r="K73" s="30">
        <f t="shared" ref="K73:K74" si="28">F73*I73</f>
        <v>0</v>
      </c>
      <c r="L73" s="14"/>
    </row>
    <row r="74" spans="1:12" s="15" customFormat="1" ht="30" customHeight="1">
      <c r="A74" s="9">
        <v>3</v>
      </c>
      <c r="B74" s="39" t="s">
        <v>128</v>
      </c>
      <c r="C74" s="9"/>
      <c r="D74" s="9"/>
      <c r="E74" s="39" t="s">
        <v>27</v>
      </c>
      <c r="F74" s="42">
        <v>8</v>
      </c>
      <c r="G74" s="26"/>
      <c r="H74" s="29"/>
      <c r="I74" s="24">
        <f t="shared" si="26"/>
        <v>0</v>
      </c>
      <c r="J74" s="26">
        <f t="shared" si="27"/>
        <v>0</v>
      </c>
      <c r="K74" s="30">
        <f t="shared" si="28"/>
        <v>0</v>
      </c>
      <c r="L74" s="14"/>
    </row>
    <row r="75" spans="1:12" s="15" customFormat="1" ht="30" customHeight="1">
      <c r="A75" s="9">
        <v>4</v>
      </c>
      <c r="B75" s="9" t="s">
        <v>35</v>
      </c>
      <c r="C75" s="9"/>
      <c r="D75" s="9"/>
      <c r="E75" s="39" t="s">
        <v>14</v>
      </c>
      <c r="F75" s="42">
        <v>2</v>
      </c>
      <c r="G75" s="26"/>
      <c r="H75" s="29"/>
      <c r="I75" s="24">
        <f t="shared" si="26"/>
        <v>0</v>
      </c>
      <c r="J75" s="26">
        <f>F75*G75</f>
        <v>0</v>
      </c>
      <c r="K75" s="30">
        <f>F75*I75</f>
        <v>0</v>
      </c>
      <c r="L75" s="14"/>
    </row>
    <row r="76" spans="1:12" s="15" customFormat="1" ht="28.5" customHeight="1">
      <c r="A76" s="9">
        <v>5</v>
      </c>
      <c r="B76" s="9" t="s">
        <v>60</v>
      </c>
      <c r="C76" s="9"/>
      <c r="D76" s="9"/>
      <c r="E76" s="39" t="s">
        <v>27</v>
      </c>
      <c r="F76" s="36">
        <v>1</v>
      </c>
      <c r="G76" s="26"/>
      <c r="H76" s="29"/>
      <c r="I76" s="24">
        <f t="shared" si="26"/>
        <v>0</v>
      </c>
      <c r="J76" s="26">
        <f>F76*G76</f>
        <v>0</v>
      </c>
      <c r="K76" s="30">
        <f>F76*I76</f>
        <v>0</v>
      </c>
      <c r="L76" s="14"/>
    </row>
    <row r="77" spans="1:12" s="15" customFormat="1" ht="18.75">
      <c r="A77" s="99"/>
      <c r="B77" s="75" t="s">
        <v>20</v>
      </c>
      <c r="C77" s="85"/>
      <c r="D77" s="85"/>
      <c r="E77" s="100"/>
      <c r="F77" s="101"/>
      <c r="G77" s="88"/>
      <c r="H77" s="89"/>
      <c r="I77" s="88"/>
      <c r="J77" s="81">
        <f>SUM(J72:J76)</f>
        <v>0</v>
      </c>
      <c r="K77" s="82">
        <f>SUM(K72:K76)</f>
        <v>0</v>
      </c>
      <c r="L77" s="102"/>
    </row>
    <row r="78" spans="1:12" s="15" customFormat="1" ht="31.5" customHeight="1">
      <c r="A78" s="133" t="s">
        <v>131</v>
      </c>
      <c r="B78" s="134"/>
      <c r="C78" s="134"/>
      <c r="D78" s="134"/>
      <c r="E78" s="134"/>
      <c r="F78" s="134"/>
      <c r="G78" s="134"/>
      <c r="H78" s="134"/>
      <c r="I78" s="134"/>
      <c r="J78" s="134"/>
      <c r="K78" s="134"/>
      <c r="L78" s="135"/>
    </row>
    <row r="79" spans="1:12" s="15" customFormat="1" ht="28.5" customHeight="1">
      <c r="A79" s="9">
        <v>1</v>
      </c>
      <c r="B79" s="9" t="s">
        <v>61</v>
      </c>
      <c r="C79" s="9"/>
      <c r="D79" s="9"/>
      <c r="E79" s="9" t="s">
        <v>27</v>
      </c>
      <c r="F79" s="36">
        <v>2</v>
      </c>
      <c r="G79" s="26"/>
      <c r="H79" s="29"/>
      <c r="I79" s="26">
        <f>G79+H79*G79</f>
        <v>0</v>
      </c>
      <c r="J79" s="26">
        <f>F79*G79</f>
        <v>0</v>
      </c>
      <c r="K79" s="30">
        <f>I79*F79</f>
        <v>0</v>
      </c>
      <c r="L79" s="14"/>
    </row>
    <row r="80" spans="1:12" s="15" customFormat="1" ht="30.75" customHeight="1">
      <c r="A80" s="9">
        <v>2</v>
      </c>
      <c r="B80" s="39" t="s">
        <v>10</v>
      </c>
      <c r="C80" s="9"/>
      <c r="D80" s="9"/>
      <c r="E80" s="39" t="s">
        <v>14</v>
      </c>
      <c r="F80" s="42">
        <v>30</v>
      </c>
      <c r="G80" s="26"/>
      <c r="H80" s="29"/>
      <c r="I80" s="26">
        <f t="shared" ref="I80:I82" si="29">G80+H80*G80</f>
        <v>0</v>
      </c>
      <c r="J80" s="26">
        <f>F80*G80</f>
        <v>0</v>
      </c>
      <c r="K80" s="30">
        <f>I80*F80</f>
        <v>0</v>
      </c>
      <c r="L80" s="14"/>
    </row>
    <row r="81" spans="1:12" s="15" customFormat="1" ht="25.5" customHeight="1">
      <c r="A81" s="9">
        <v>3</v>
      </c>
      <c r="B81" s="39" t="s">
        <v>11</v>
      </c>
      <c r="C81" s="9"/>
      <c r="D81" s="9"/>
      <c r="E81" s="39" t="s">
        <v>14</v>
      </c>
      <c r="F81" s="42">
        <v>25</v>
      </c>
      <c r="G81" s="26"/>
      <c r="H81" s="29"/>
      <c r="I81" s="26">
        <f t="shared" si="29"/>
        <v>0</v>
      </c>
      <c r="J81" s="26">
        <f>F81*G81</f>
        <v>0</v>
      </c>
      <c r="K81" s="30">
        <f>F81*I81</f>
        <v>0</v>
      </c>
      <c r="L81" s="14"/>
    </row>
    <row r="82" spans="1:12" s="15" customFormat="1" ht="44.25" customHeight="1">
      <c r="A82" s="9">
        <v>4</v>
      </c>
      <c r="B82" s="39" t="s">
        <v>62</v>
      </c>
      <c r="C82" s="9"/>
      <c r="D82" s="9"/>
      <c r="E82" s="39" t="s">
        <v>27</v>
      </c>
      <c r="F82" s="42">
        <v>3</v>
      </c>
      <c r="G82" s="26"/>
      <c r="H82" s="29"/>
      <c r="I82" s="26">
        <f t="shared" si="29"/>
        <v>0</v>
      </c>
      <c r="J82" s="26">
        <f>F82*G82</f>
        <v>0</v>
      </c>
      <c r="K82" s="30">
        <f>F82*I82</f>
        <v>0</v>
      </c>
      <c r="L82" s="14"/>
    </row>
    <row r="83" spans="1:12" s="15" customFormat="1" ht="26.25" customHeight="1">
      <c r="A83" s="8"/>
      <c r="B83" s="75" t="s">
        <v>20</v>
      </c>
      <c r="C83" s="85"/>
      <c r="D83" s="85"/>
      <c r="E83" s="86"/>
      <c r="F83" s="87"/>
      <c r="G83" s="88"/>
      <c r="H83" s="89"/>
      <c r="I83" s="88"/>
      <c r="J83" s="81">
        <f>SUM(J79:J82)</f>
        <v>0</v>
      </c>
      <c r="K83" s="82">
        <f>SUM(K79:K82)</f>
        <v>0</v>
      </c>
      <c r="L83" s="37"/>
    </row>
    <row r="84" spans="1:12" s="15" customFormat="1" ht="27" customHeight="1">
      <c r="A84" s="112" t="s">
        <v>86</v>
      </c>
      <c r="B84" s="113"/>
      <c r="C84" s="113"/>
      <c r="D84" s="113"/>
      <c r="E84" s="113"/>
      <c r="F84" s="113"/>
      <c r="G84" s="113"/>
      <c r="H84" s="113"/>
      <c r="I84" s="113"/>
      <c r="J84" s="113"/>
      <c r="K84" s="113"/>
      <c r="L84" s="114"/>
    </row>
    <row r="85" spans="1:12" s="15" customFormat="1" ht="66">
      <c r="A85" s="9">
        <v>1</v>
      </c>
      <c r="B85" s="9" t="s">
        <v>132</v>
      </c>
      <c r="C85" s="9"/>
      <c r="D85" s="9"/>
      <c r="E85" s="53" t="s">
        <v>14</v>
      </c>
      <c r="F85" s="42">
        <v>120</v>
      </c>
      <c r="G85" s="26"/>
      <c r="H85" s="29"/>
      <c r="I85" s="26">
        <f>G85+H85*G85</f>
        <v>0</v>
      </c>
      <c r="J85" s="81">
        <f>G85*F85</f>
        <v>0</v>
      </c>
      <c r="K85" s="82">
        <f>I85*F85</f>
        <v>0</v>
      </c>
      <c r="L85" s="14"/>
    </row>
    <row r="86" spans="1:12" s="15" customFormat="1" ht="25.5" customHeight="1">
      <c r="A86" s="112" t="s">
        <v>63</v>
      </c>
      <c r="B86" s="113"/>
      <c r="C86" s="113"/>
      <c r="D86" s="113"/>
      <c r="E86" s="113"/>
      <c r="F86" s="113"/>
      <c r="G86" s="113"/>
      <c r="H86" s="113"/>
      <c r="I86" s="113"/>
      <c r="J86" s="113"/>
      <c r="K86" s="113"/>
      <c r="L86" s="114"/>
    </row>
    <row r="87" spans="1:12" s="15" customFormat="1" ht="32.25" customHeight="1">
      <c r="A87" s="9">
        <v>1</v>
      </c>
      <c r="B87" s="39" t="s">
        <v>87</v>
      </c>
      <c r="C87" s="9"/>
      <c r="D87" s="9"/>
      <c r="E87" s="53" t="s">
        <v>27</v>
      </c>
      <c r="F87" s="42">
        <v>2</v>
      </c>
      <c r="G87" s="26"/>
      <c r="H87" s="29"/>
      <c r="I87" s="26">
        <f>G87+H87*G87</f>
        <v>0</v>
      </c>
      <c r="J87" s="26">
        <f>F87*G87</f>
        <v>0</v>
      </c>
      <c r="K87" s="30">
        <f>F87*I87</f>
        <v>0</v>
      </c>
      <c r="L87" s="14"/>
    </row>
    <row r="88" spans="1:12" s="15" customFormat="1" ht="35.25" customHeight="1">
      <c r="A88" s="9">
        <v>2</v>
      </c>
      <c r="B88" s="40" t="s">
        <v>88</v>
      </c>
      <c r="C88" s="55"/>
      <c r="D88" s="55"/>
      <c r="E88" s="54" t="s">
        <v>27</v>
      </c>
      <c r="F88" s="36">
        <v>4</v>
      </c>
      <c r="G88" s="83"/>
      <c r="H88" s="29"/>
      <c r="I88" s="26">
        <f>G88+H88*G88</f>
        <v>0</v>
      </c>
      <c r="J88" s="26">
        <f>F88*G88</f>
        <v>0</v>
      </c>
      <c r="K88" s="30">
        <f>F88*I88</f>
        <v>0</v>
      </c>
      <c r="L88" s="14"/>
    </row>
    <row r="89" spans="1:12" s="15" customFormat="1" ht="32.25" customHeight="1">
      <c r="A89" s="84"/>
      <c r="B89" s="103" t="s">
        <v>20</v>
      </c>
      <c r="C89" s="104"/>
      <c r="D89" s="104"/>
      <c r="E89" s="105"/>
      <c r="F89" s="106"/>
      <c r="G89" s="88"/>
      <c r="H89" s="89"/>
      <c r="I89" s="88"/>
      <c r="J89" s="81">
        <f>SUM(J87:J88)</f>
        <v>0</v>
      </c>
      <c r="K89" s="82">
        <f>SUM(K87:K88)</f>
        <v>0</v>
      </c>
      <c r="L89" s="37"/>
    </row>
    <row r="90" spans="1:12" s="15" customFormat="1" ht="26.25" customHeight="1">
      <c r="A90" s="112" t="s">
        <v>30</v>
      </c>
      <c r="B90" s="113"/>
      <c r="C90" s="113"/>
      <c r="D90" s="113"/>
      <c r="E90" s="113"/>
      <c r="F90" s="113"/>
      <c r="G90" s="113"/>
      <c r="H90" s="113"/>
      <c r="I90" s="113"/>
      <c r="J90" s="113"/>
      <c r="K90" s="113"/>
      <c r="L90" s="114"/>
    </row>
    <row r="91" spans="1:12" s="15" customFormat="1" ht="49.5">
      <c r="A91" s="8">
        <v>1</v>
      </c>
      <c r="B91" s="9" t="s">
        <v>89</v>
      </c>
      <c r="C91" s="51"/>
      <c r="D91" s="51"/>
      <c r="E91" s="53" t="s">
        <v>27</v>
      </c>
      <c r="F91" s="42">
        <v>12</v>
      </c>
      <c r="G91" s="26"/>
      <c r="H91" s="29"/>
      <c r="I91" s="26">
        <f>G91+H91*G91</f>
        <v>0</v>
      </c>
      <c r="J91" s="32">
        <f>F91*G91</f>
        <v>0</v>
      </c>
      <c r="K91" s="33">
        <f>F91*I91</f>
        <v>0</v>
      </c>
      <c r="L91" s="14"/>
    </row>
    <row r="92" spans="1:12" s="15" customFormat="1" ht="22.5" customHeight="1">
      <c r="A92" s="50"/>
      <c r="B92" s="75" t="s">
        <v>20</v>
      </c>
      <c r="C92" s="10"/>
      <c r="D92" s="10"/>
      <c r="E92" s="54"/>
      <c r="F92" s="9"/>
      <c r="G92" s="26"/>
      <c r="H92" s="29"/>
      <c r="I92" s="26"/>
      <c r="J92" s="26"/>
      <c r="K92" s="30"/>
      <c r="L92" s="11"/>
    </row>
    <row r="93" spans="1:12" s="15" customFormat="1" ht="32.25" customHeight="1">
      <c r="A93" s="112" t="s">
        <v>33</v>
      </c>
      <c r="B93" s="113"/>
      <c r="C93" s="113"/>
      <c r="D93" s="113"/>
      <c r="E93" s="113"/>
      <c r="F93" s="113"/>
      <c r="G93" s="113"/>
      <c r="H93" s="113"/>
      <c r="I93" s="113"/>
      <c r="J93" s="113"/>
      <c r="K93" s="113"/>
      <c r="L93" s="114"/>
    </row>
    <row r="94" spans="1:12" s="15" customFormat="1" ht="49.5">
      <c r="A94" s="9">
        <v>1</v>
      </c>
      <c r="B94" s="39" t="s">
        <v>90</v>
      </c>
      <c r="C94" s="9"/>
      <c r="D94" s="9"/>
      <c r="E94" s="53" t="s">
        <v>27</v>
      </c>
      <c r="F94" s="42">
        <v>2</v>
      </c>
      <c r="G94" s="26"/>
      <c r="H94" s="29"/>
      <c r="I94" s="26">
        <f>G94+H94*G94</f>
        <v>0</v>
      </c>
      <c r="J94" s="32">
        <f>G94*F94</f>
        <v>0</v>
      </c>
      <c r="K94" s="33">
        <f>I94*F94</f>
        <v>0</v>
      </c>
      <c r="L94" s="11"/>
    </row>
    <row r="95" spans="1:12" s="15" customFormat="1" ht="18">
      <c r="A95" s="50"/>
      <c r="B95" s="75" t="s">
        <v>20</v>
      </c>
      <c r="C95" s="45"/>
      <c r="D95" s="45"/>
      <c r="E95" s="56"/>
      <c r="F95" s="9"/>
      <c r="G95" s="45"/>
      <c r="H95" s="45"/>
      <c r="I95" s="45"/>
      <c r="J95" s="45"/>
      <c r="K95" s="52"/>
      <c r="L95" s="14"/>
    </row>
    <row r="96" spans="1:12" s="15" customFormat="1" ht="30.75" customHeight="1">
      <c r="A96" s="112" t="s">
        <v>34</v>
      </c>
      <c r="B96" s="113"/>
      <c r="C96" s="113"/>
      <c r="D96" s="113"/>
      <c r="E96" s="113"/>
      <c r="F96" s="113"/>
      <c r="G96" s="113"/>
      <c r="H96" s="113"/>
      <c r="I96" s="113"/>
      <c r="J96" s="113"/>
      <c r="K96" s="113"/>
      <c r="L96" s="114"/>
    </row>
    <row r="97" spans="1:12" s="15" customFormat="1" ht="33">
      <c r="A97" s="50"/>
      <c r="B97" s="9" t="s">
        <v>118</v>
      </c>
      <c r="C97" s="57"/>
      <c r="D97" s="57"/>
      <c r="E97" s="54" t="s">
        <v>27</v>
      </c>
      <c r="F97" s="9">
        <v>3</v>
      </c>
      <c r="G97" s="58"/>
      <c r="H97" s="59"/>
      <c r="I97" s="26">
        <f>G97+H97*G97</f>
        <v>0</v>
      </c>
      <c r="J97" s="26">
        <f>G97*F97</f>
        <v>0</v>
      </c>
      <c r="K97" s="30">
        <f>I97*F97</f>
        <v>0</v>
      </c>
      <c r="L97" s="14"/>
    </row>
    <row r="98" spans="1:12" s="15" customFormat="1" ht="17.25" thickBot="1">
      <c r="A98" s="9">
        <v>1</v>
      </c>
      <c r="B98" s="9" t="s">
        <v>91</v>
      </c>
      <c r="C98" s="9"/>
      <c r="D98" s="9"/>
      <c r="E98" s="54" t="s">
        <v>27</v>
      </c>
      <c r="F98" s="36">
        <v>1</v>
      </c>
      <c r="G98" s="26"/>
      <c r="H98" s="29"/>
      <c r="I98" s="26">
        <f>G98+H98*G98</f>
        <v>0</v>
      </c>
      <c r="J98" s="19">
        <f>G98*F98</f>
        <v>0</v>
      </c>
      <c r="K98" s="60">
        <f>I98*F98</f>
        <v>0</v>
      </c>
      <c r="L98" s="11"/>
    </row>
    <row r="99" spans="1:12" s="15" customFormat="1" ht="18.75" thickBot="1">
      <c r="A99" s="9"/>
      <c r="B99" s="75" t="s">
        <v>20</v>
      </c>
      <c r="C99" s="61"/>
      <c r="D99" s="61"/>
      <c r="E99" s="54"/>
      <c r="F99" s="36"/>
      <c r="G99" s="41"/>
      <c r="H99" s="62"/>
      <c r="I99" s="41"/>
      <c r="J99" s="107">
        <f>SUM(J97:J98)</f>
        <v>0</v>
      </c>
      <c r="K99" s="108">
        <f>SUM(K97:K98)</f>
        <v>0</v>
      </c>
      <c r="L99" s="63"/>
    </row>
    <row r="100" spans="1:12" s="15" customFormat="1" ht="30" customHeight="1">
      <c r="A100" s="136" t="s">
        <v>133</v>
      </c>
      <c r="B100" s="137"/>
      <c r="C100" s="137"/>
      <c r="D100" s="137"/>
      <c r="E100" s="137"/>
      <c r="F100" s="137"/>
      <c r="G100" s="137"/>
      <c r="H100" s="137"/>
      <c r="I100" s="137"/>
      <c r="J100" s="137"/>
      <c r="K100" s="137"/>
      <c r="L100" s="138"/>
    </row>
    <row r="101" spans="1:12" s="15" customFormat="1" ht="33">
      <c r="A101" s="9">
        <v>1</v>
      </c>
      <c r="B101" s="39" t="s">
        <v>119</v>
      </c>
      <c r="C101" s="9"/>
      <c r="D101" s="9"/>
      <c r="E101" s="53" t="s">
        <v>73</v>
      </c>
      <c r="F101" s="42">
        <v>6</v>
      </c>
      <c r="G101" s="26"/>
      <c r="H101" s="29"/>
      <c r="I101" s="26">
        <f>G101+H101*G101</f>
        <v>0</v>
      </c>
      <c r="J101" s="81">
        <f>F101*G101</f>
        <v>0</v>
      </c>
      <c r="K101" s="82">
        <f>F101*I101</f>
        <v>0</v>
      </c>
      <c r="L101" s="11"/>
    </row>
    <row r="102" spans="1:12" s="15" customFormat="1" ht="27.75" customHeight="1">
      <c r="A102" s="139" t="s">
        <v>134</v>
      </c>
      <c r="B102" s="140"/>
      <c r="C102" s="140"/>
      <c r="D102" s="140"/>
      <c r="E102" s="140"/>
      <c r="F102" s="140"/>
      <c r="G102" s="140"/>
      <c r="H102" s="140"/>
      <c r="I102" s="140"/>
      <c r="J102" s="140"/>
      <c r="K102" s="140"/>
      <c r="L102" s="141"/>
    </row>
    <row r="103" spans="1:12" s="15" customFormat="1" ht="79.5" customHeight="1">
      <c r="A103" s="9">
        <v>1</v>
      </c>
      <c r="B103" s="39" t="s">
        <v>65</v>
      </c>
      <c r="C103" s="9"/>
      <c r="D103" s="9"/>
      <c r="E103" s="53" t="s">
        <v>73</v>
      </c>
      <c r="F103" s="42">
        <v>1</v>
      </c>
      <c r="G103" s="46"/>
      <c r="H103" s="29"/>
      <c r="I103" s="26">
        <f>G103+H103*G103</f>
        <v>0</v>
      </c>
      <c r="J103" s="32">
        <f>F103*G103</f>
        <v>0</v>
      </c>
      <c r="K103" s="33">
        <f>F103*I103</f>
        <v>0</v>
      </c>
      <c r="L103" s="11"/>
    </row>
    <row r="104" spans="1:12" s="15" customFormat="1" ht="27.75" customHeight="1">
      <c r="A104" s="139" t="s">
        <v>135</v>
      </c>
      <c r="B104" s="140"/>
      <c r="C104" s="140"/>
      <c r="D104" s="140"/>
      <c r="E104" s="140"/>
      <c r="F104" s="140"/>
      <c r="G104" s="140"/>
      <c r="H104" s="140"/>
      <c r="I104" s="140"/>
      <c r="J104" s="140"/>
      <c r="K104" s="140"/>
      <c r="L104" s="141"/>
    </row>
    <row r="105" spans="1:12" s="15" customFormat="1" ht="50.25" customHeight="1">
      <c r="A105" s="9">
        <v>1</v>
      </c>
      <c r="B105" s="9" t="s">
        <v>92</v>
      </c>
      <c r="C105" s="35"/>
      <c r="D105" s="35"/>
      <c r="E105" s="64" t="s">
        <v>27</v>
      </c>
      <c r="F105" s="39">
        <v>1</v>
      </c>
      <c r="G105" s="26"/>
      <c r="H105" s="29"/>
      <c r="I105" s="26">
        <f>G105+H105*G105</f>
        <v>0</v>
      </c>
      <c r="J105" s="81">
        <f>F105*G105</f>
        <v>0</v>
      </c>
      <c r="K105" s="82">
        <f>F105*I105</f>
        <v>0</v>
      </c>
      <c r="L105" s="11"/>
    </row>
    <row r="106" spans="1:12" s="15" customFormat="1" ht="22.5" customHeight="1">
      <c r="A106" s="139" t="s">
        <v>136</v>
      </c>
      <c r="B106" s="140"/>
      <c r="C106" s="140"/>
      <c r="D106" s="140"/>
      <c r="E106" s="140"/>
      <c r="F106" s="140"/>
      <c r="G106" s="140"/>
      <c r="H106" s="140"/>
      <c r="I106" s="140"/>
      <c r="J106" s="140"/>
      <c r="K106" s="140"/>
      <c r="L106" s="141"/>
    </row>
    <row r="107" spans="1:12" s="15" customFormat="1" ht="198" customHeight="1">
      <c r="A107" s="9">
        <v>1</v>
      </c>
      <c r="B107" s="9" t="s">
        <v>129</v>
      </c>
      <c r="C107" s="35"/>
      <c r="D107" s="35"/>
      <c r="E107" s="54" t="s">
        <v>14</v>
      </c>
      <c r="F107" s="9">
        <v>1</v>
      </c>
      <c r="G107" s="26"/>
      <c r="H107" s="29"/>
      <c r="I107" s="26">
        <f>G107+H107*G107</f>
        <v>0</v>
      </c>
      <c r="J107" s="81">
        <f>F107*G107</f>
        <v>0</v>
      </c>
      <c r="K107" s="82">
        <f>F107*I107</f>
        <v>0</v>
      </c>
      <c r="L107" s="11"/>
    </row>
    <row r="108" spans="1:12" s="15" customFormat="1" ht="33" customHeight="1">
      <c r="A108" s="112" t="s">
        <v>137</v>
      </c>
      <c r="B108" s="113"/>
      <c r="C108" s="113"/>
      <c r="D108" s="113"/>
      <c r="E108" s="113"/>
      <c r="F108" s="113"/>
      <c r="G108" s="113"/>
      <c r="H108" s="113"/>
      <c r="I108" s="113"/>
      <c r="J108" s="113"/>
      <c r="K108" s="113"/>
      <c r="L108" s="114"/>
    </row>
    <row r="109" spans="1:12" s="15" customFormat="1" ht="49.5">
      <c r="A109" s="9">
        <v>1</v>
      </c>
      <c r="B109" s="9" t="s">
        <v>93</v>
      </c>
      <c r="C109" s="9"/>
      <c r="D109" s="9"/>
      <c r="E109" s="9" t="s">
        <v>27</v>
      </c>
      <c r="F109" s="9">
        <v>1</v>
      </c>
      <c r="G109" s="26"/>
      <c r="H109" s="29"/>
      <c r="I109" s="26">
        <f>G109+H109*G109</f>
        <v>0</v>
      </c>
      <c r="J109" s="26">
        <f t="shared" ref="J109:J122" si="30">F109*G109</f>
        <v>0</v>
      </c>
      <c r="K109" s="30">
        <f t="shared" ref="K109:K122" si="31">F109*I109</f>
        <v>0</v>
      </c>
      <c r="L109" s="11"/>
    </row>
    <row r="110" spans="1:12" s="15" customFormat="1" ht="33">
      <c r="A110" s="9">
        <v>2</v>
      </c>
      <c r="B110" s="9" t="s">
        <v>94</v>
      </c>
      <c r="C110" s="9"/>
      <c r="D110" s="9"/>
      <c r="E110" s="9" t="s">
        <v>27</v>
      </c>
      <c r="F110" s="9">
        <v>1</v>
      </c>
      <c r="G110" s="26"/>
      <c r="H110" s="29"/>
      <c r="I110" s="26">
        <f>G110*(1+H110)</f>
        <v>0</v>
      </c>
      <c r="J110" s="26">
        <f t="shared" ref="J110:J115" si="32">F110*G110</f>
        <v>0</v>
      </c>
      <c r="K110" s="30">
        <f t="shared" ref="K110:K115" si="33">F110*I110</f>
        <v>0</v>
      </c>
      <c r="L110" s="11"/>
    </row>
    <row r="111" spans="1:12" s="15" customFormat="1" ht="49.5">
      <c r="A111" s="9">
        <v>3</v>
      </c>
      <c r="B111" s="9" t="s">
        <v>95</v>
      </c>
      <c r="C111" s="9"/>
      <c r="D111" s="9"/>
      <c r="E111" s="9" t="s">
        <v>27</v>
      </c>
      <c r="F111" s="9">
        <v>1</v>
      </c>
      <c r="G111" s="26"/>
      <c r="H111" s="29"/>
      <c r="I111" s="26">
        <f t="shared" ref="I111:I115" si="34">G111*(1+H111)</f>
        <v>0</v>
      </c>
      <c r="J111" s="26">
        <f t="shared" si="32"/>
        <v>0</v>
      </c>
      <c r="K111" s="30">
        <f t="shared" si="33"/>
        <v>0</v>
      </c>
      <c r="L111" s="11"/>
    </row>
    <row r="112" spans="1:12" s="15" customFormat="1" ht="33">
      <c r="A112" s="9">
        <v>4</v>
      </c>
      <c r="B112" s="9" t="s">
        <v>96</v>
      </c>
      <c r="C112" s="9"/>
      <c r="D112" s="9"/>
      <c r="E112" s="9" t="s">
        <v>27</v>
      </c>
      <c r="F112" s="9">
        <v>1</v>
      </c>
      <c r="G112" s="26"/>
      <c r="H112" s="29"/>
      <c r="I112" s="26">
        <f t="shared" si="34"/>
        <v>0</v>
      </c>
      <c r="J112" s="26">
        <f t="shared" si="32"/>
        <v>0</v>
      </c>
      <c r="K112" s="30">
        <f t="shared" si="33"/>
        <v>0</v>
      </c>
      <c r="L112" s="11"/>
    </row>
    <row r="113" spans="1:12" s="15" customFormat="1" ht="49.5">
      <c r="A113" s="9">
        <v>5</v>
      </c>
      <c r="B113" s="9" t="s">
        <v>97</v>
      </c>
      <c r="C113" s="9"/>
      <c r="D113" s="9"/>
      <c r="E113" s="9" t="s">
        <v>27</v>
      </c>
      <c r="F113" s="9">
        <v>2</v>
      </c>
      <c r="G113" s="26"/>
      <c r="H113" s="29"/>
      <c r="I113" s="26">
        <f t="shared" si="34"/>
        <v>0</v>
      </c>
      <c r="J113" s="26">
        <f t="shared" si="32"/>
        <v>0</v>
      </c>
      <c r="K113" s="30">
        <f t="shared" si="33"/>
        <v>0</v>
      </c>
      <c r="L113" s="11"/>
    </row>
    <row r="114" spans="1:12" s="15" customFormat="1" ht="33">
      <c r="A114" s="9">
        <v>6</v>
      </c>
      <c r="B114" s="9" t="s">
        <v>98</v>
      </c>
      <c r="C114" s="9"/>
      <c r="D114" s="9"/>
      <c r="E114" s="9" t="s">
        <v>27</v>
      </c>
      <c r="F114" s="9">
        <v>2</v>
      </c>
      <c r="G114" s="26"/>
      <c r="H114" s="29"/>
      <c r="I114" s="26">
        <f t="shared" si="34"/>
        <v>0</v>
      </c>
      <c r="J114" s="26">
        <f t="shared" si="32"/>
        <v>0</v>
      </c>
      <c r="K114" s="30">
        <f t="shared" si="33"/>
        <v>0</v>
      </c>
      <c r="L114" s="11"/>
    </row>
    <row r="115" spans="1:12" s="15" customFormat="1" ht="34.5" customHeight="1">
      <c r="A115" s="9">
        <v>7</v>
      </c>
      <c r="B115" s="9" t="s">
        <v>99</v>
      </c>
      <c r="C115" s="9"/>
      <c r="D115" s="9"/>
      <c r="E115" s="9" t="s">
        <v>27</v>
      </c>
      <c r="F115" s="9">
        <v>5</v>
      </c>
      <c r="G115" s="26"/>
      <c r="H115" s="29"/>
      <c r="I115" s="26">
        <f t="shared" si="34"/>
        <v>0</v>
      </c>
      <c r="J115" s="26">
        <f t="shared" si="32"/>
        <v>0</v>
      </c>
      <c r="K115" s="30">
        <f t="shared" si="33"/>
        <v>0</v>
      </c>
      <c r="L115" s="11"/>
    </row>
    <row r="116" spans="1:12" s="15" customFormat="1" ht="34.5" customHeight="1">
      <c r="A116" s="9"/>
      <c r="B116" s="109" t="s">
        <v>138</v>
      </c>
      <c r="C116" s="9"/>
      <c r="D116" s="9"/>
      <c r="E116" s="25"/>
      <c r="F116" s="25"/>
      <c r="G116" s="26"/>
      <c r="H116" s="29"/>
      <c r="I116" s="26"/>
      <c r="J116" s="81">
        <f>SUM(J109:J115)</f>
        <v>0</v>
      </c>
      <c r="K116" s="81">
        <f>SUM(K109:K115)</f>
        <v>0</v>
      </c>
      <c r="L116" s="11"/>
    </row>
    <row r="117" spans="1:12" s="15" customFormat="1" ht="30" customHeight="1">
      <c r="A117" s="112" t="s">
        <v>100</v>
      </c>
      <c r="B117" s="113"/>
      <c r="C117" s="113"/>
      <c r="D117" s="113"/>
      <c r="E117" s="113"/>
      <c r="F117" s="113"/>
      <c r="G117" s="113"/>
      <c r="H117" s="113"/>
      <c r="I117" s="113"/>
      <c r="J117" s="113"/>
      <c r="K117" s="113"/>
      <c r="L117" s="114"/>
    </row>
    <row r="118" spans="1:12" s="15" customFormat="1" ht="113.25" customHeight="1">
      <c r="A118" s="9">
        <v>1</v>
      </c>
      <c r="B118" s="9" t="s">
        <v>101</v>
      </c>
      <c r="C118" s="9"/>
      <c r="D118" s="9"/>
      <c r="E118" s="9" t="s">
        <v>27</v>
      </c>
      <c r="F118" s="14">
        <v>6</v>
      </c>
      <c r="G118" s="26"/>
      <c r="H118" s="29"/>
      <c r="I118" s="26">
        <f>G118+H118*G118</f>
        <v>0</v>
      </c>
      <c r="J118" s="81">
        <f>F118*G118</f>
        <v>0</v>
      </c>
      <c r="K118" s="82">
        <f>F118*I118</f>
        <v>0</v>
      </c>
      <c r="L118" s="11"/>
    </row>
    <row r="119" spans="1:12" s="15" customFormat="1" ht="29.25" customHeight="1">
      <c r="A119" s="112" t="s">
        <v>102</v>
      </c>
      <c r="B119" s="113"/>
      <c r="C119" s="113"/>
      <c r="D119" s="113"/>
      <c r="E119" s="113"/>
      <c r="F119" s="113"/>
      <c r="G119" s="113"/>
      <c r="H119" s="113"/>
      <c r="I119" s="113"/>
      <c r="J119" s="113"/>
      <c r="K119" s="113"/>
      <c r="L119" s="114"/>
    </row>
    <row r="120" spans="1:12" s="15" customFormat="1" ht="33">
      <c r="A120" s="9">
        <v>1</v>
      </c>
      <c r="B120" s="9" t="s">
        <v>103</v>
      </c>
      <c r="C120" s="9"/>
      <c r="D120" s="32"/>
      <c r="E120" s="9" t="s">
        <v>27</v>
      </c>
      <c r="F120" s="9">
        <v>15</v>
      </c>
      <c r="G120" s="26"/>
      <c r="H120" s="29"/>
      <c r="I120" s="26">
        <f>G120+H120*G120</f>
        <v>0</v>
      </c>
      <c r="J120" s="81">
        <f>F120*G120</f>
        <v>0</v>
      </c>
      <c r="K120" s="82">
        <f>F120*I120</f>
        <v>0</v>
      </c>
      <c r="L120" s="11"/>
    </row>
    <row r="121" spans="1:12" s="15" customFormat="1" ht="24.75" customHeight="1">
      <c r="A121" s="139" t="s">
        <v>104</v>
      </c>
      <c r="B121" s="140"/>
      <c r="C121" s="140"/>
      <c r="D121" s="140"/>
      <c r="E121" s="140"/>
      <c r="F121" s="140"/>
      <c r="G121" s="140"/>
      <c r="H121" s="140"/>
      <c r="I121" s="140"/>
      <c r="J121" s="140"/>
      <c r="K121" s="140"/>
      <c r="L121" s="141"/>
    </row>
    <row r="122" spans="1:12" s="15" customFormat="1" ht="35.25" customHeight="1">
      <c r="A122" s="9">
        <v>1</v>
      </c>
      <c r="B122" s="39" t="s">
        <v>105</v>
      </c>
      <c r="C122" s="9"/>
      <c r="D122" s="9"/>
      <c r="E122" s="39" t="s">
        <v>27</v>
      </c>
      <c r="F122" s="39">
        <v>1</v>
      </c>
      <c r="G122" s="26"/>
      <c r="H122" s="29"/>
      <c r="I122" s="26">
        <f>G122+H122*G122</f>
        <v>0</v>
      </c>
      <c r="J122" s="81">
        <f t="shared" si="30"/>
        <v>0</v>
      </c>
      <c r="K122" s="82">
        <f t="shared" si="31"/>
        <v>0</v>
      </c>
      <c r="L122" s="11"/>
    </row>
    <row r="123" spans="1:12" s="15" customFormat="1" ht="32.25" customHeight="1">
      <c r="A123" s="139" t="s">
        <v>106</v>
      </c>
      <c r="B123" s="140"/>
      <c r="C123" s="140"/>
      <c r="D123" s="140"/>
      <c r="E123" s="140"/>
      <c r="F123" s="140"/>
      <c r="G123" s="140"/>
      <c r="H123" s="140"/>
      <c r="I123" s="140"/>
      <c r="J123" s="140"/>
      <c r="K123" s="140"/>
      <c r="L123" s="141"/>
    </row>
    <row r="124" spans="1:12" s="15" customFormat="1" ht="59.25" customHeight="1">
      <c r="A124" s="9">
        <v>1</v>
      </c>
      <c r="B124" s="39" t="s">
        <v>107</v>
      </c>
      <c r="C124" s="9"/>
      <c r="D124" s="9"/>
      <c r="E124" s="39" t="s">
        <v>80</v>
      </c>
      <c r="F124" s="39">
        <v>300</v>
      </c>
      <c r="G124" s="26"/>
      <c r="H124" s="29"/>
      <c r="I124" s="26">
        <f>G124+H124*G124</f>
        <v>0</v>
      </c>
      <c r="J124" s="81">
        <f>F124*G124</f>
        <v>0</v>
      </c>
      <c r="K124" s="82">
        <f>F124*I124</f>
        <v>0</v>
      </c>
      <c r="L124" s="11"/>
    </row>
    <row r="125" spans="1:12" s="15" customFormat="1" ht="29.25" customHeight="1">
      <c r="A125" s="139" t="s">
        <v>108</v>
      </c>
      <c r="B125" s="140"/>
      <c r="C125" s="140"/>
      <c r="D125" s="140"/>
      <c r="E125" s="140"/>
      <c r="F125" s="140"/>
      <c r="G125" s="140"/>
      <c r="H125" s="140"/>
      <c r="I125" s="140"/>
      <c r="J125" s="140"/>
      <c r="K125" s="140"/>
      <c r="L125" s="141"/>
    </row>
    <row r="126" spans="1:12" s="15" customFormat="1" ht="33">
      <c r="A126" s="9">
        <v>1</v>
      </c>
      <c r="B126" s="39" t="s">
        <v>109</v>
      </c>
      <c r="C126" s="9"/>
      <c r="D126" s="9"/>
      <c r="E126" s="110" t="s">
        <v>27</v>
      </c>
      <c r="F126" s="39">
        <v>1</v>
      </c>
      <c r="G126" s="26"/>
      <c r="H126" s="29"/>
      <c r="I126" s="26">
        <f>G126+H126*G126</f>
        <v>0</v>
      </c>
      <c r="J126" s="26">
        <f>F126*G126</f>
        <v>0</v>
      </c>
      <c r="K126" s="26">
        <f>F126*I126</f>
        <v>0</v>
      </c>
      <c r="L126" s="11"/>
    </row>
    <row r="127" spans="1:12" s="15" customFormat="1" ht="16.5">
      <c r="A127" s="9">
        <v>2</v>
      </c>
      <c r="B127" s="39" t="s">
        <v>110</v>
      </c>
      <c r="C127" s="9"/>
      <c r="D127" s="9"/>
      <c r="E127" s="110" t="s">
        <v>27</v>
      </c>
      <c r="F127" s="39">
        <v>2</v>
      </c>
      <c r="G127" s="26"/>
      <c r="H127" s="29"/>
      <c r="I127" s="26">
        <f t="shared" ref="I127:I129" si="35">G127+H127*G127</f>
        <v>0</v>
      </c>
      <c r="J127" s="26">
        <f t="shared" ref="J127:J129" si="36">F127*G127</f>
        <v>0</v>
      </c>
      <c r="K127" s="26">
        <f t="shared" ref="K127:K129" si="37">F127*I127</f>
        <v>0</v>
      </c>
      <c r="L127" s="11"/>
    </row>
    <row r="128" spans="1:12" s="15" customFormat="1" ht="33">
      <c r="A128" s="9">
        <v>3</v>
      </c>
      <c r="B128" s="39" t="s">
        <v>111</v>
      </c>
      <c r="C128" s="9"/>
      <c r="D128" s="9"/>
      <c r="E128" s="110" t="s">
        <v>27</v>
      </c>
      <c r="F128" s="39">
        <v>4</v>
      </c>
      <c r="G128" s="26"/>
      <c r="H128" s="29"/>
      <c r="I128" s="26">
        <f t="shared" si="35"/>
        <v>0</v>
      </c>
      <c r="J128" s="26">
        <f t="shared" si="36"/>
        <v>0</v>
      </c>
      <c r="K128" s="26">
        <f t="shared" si="37"/>
        <v>0</v>
      </c>
      <c r="L128" s="11"/>
    </row>
    <row r="129" spans="1:12" s="15" customFormat="1" ht="16.5">
      <c r="A129" s="9">
        <v>4</v>
      </c>
      <c r="B129" s="39" t="s">
        <v>112</v>
      </c>
      <c r="C129" s="9"/>
      <c r="D129" s="9"/>
      <c r="E129" s="110" t="s">
        <v>27</v>
      </c>
      <c r="F129" s="39">
        <v>1</v>
      </c>
      <c r="G129" s="26"/>
      <c r="H129" s="29"/>
      <c r="I129" s="26">
        <f t="shared" si="35"/>
        <v>0</v>
      </c>
      <c r="J129" s="26">
        <f t="shared" si="36"/>
        <v>0</v>
      </c>
      <c r="K129" s="26">
        <f t="shared" si="37"/>
        <v>0</v>
      </c>
      <c r="L129" s="11"/>
    </row>
    <row r="130" spans="1:12" s="15" customFormat="1" ht="31.5" customHeight="1">
      <c r="A130" s="75"/>
      <c r="B130" s="77" t="s">
        <v>20</v>
      </c>
      <c r="C130" s="78"/>
      <c r="D130" s="61"/>
      <c r="E130" s="65"/>
      <c r="F130" s="25"/>
      <c r="G130" s="26"/>
      <c r="H130" s="29"/>
      <c r="I130" s="26"/>
      <c r="J130" s="81">
        <f>SUM(J126:J129)</f>
        <v>0</v>
      </c>
      <c r="K130" s="81">
        <f>SUM(K126:K129)</f>
        <v>0</v>
      </c>
      <c r="L130" s="11"/>
    </row>
    <row r="131" spans="1:12" s="15" customFormat="1" ht="36" customHeight="1">
      <c r="A131" s="139" t="s">
        <v>113</v>
      </c>
      <c r="B131" s="140"/>
      <c r="C131" s="140"/>
      <c r="D131" s="140"/>
      <c r="E131" s="140"/>
      <c r="F131" s="140"/>
      <c r="G131" s="140"/>
      <c r="H131" s="140"/>
      <c r="I131" s="140"/>
      <c r="J131" s="140"/>
      <c r="K131" s="140"/>
      <c r="L131" s="141"/>
    </row>
    <row r="132" spans="1:12" s="15" customFormat="1" ht="51.75" customHeight="1">
      <c r="A132" s="9">
        <v>1</v>
      </c>
      <c r="B132" s="39" t="s">
        <v>114</v>
      </c>
      <c r="C132" s="9"/>
      <c r="D132" s="51"/>
      <c r="E132" s="25" t="s">
        <v>27</v>
      </c>
      <c r="F132" s="25">
        <v>4</v>
      </c>
      <c r="G132" s="26"/>
      <c r="H132" s="29"/>
      <c r="I132" s="26">
        <f>G132+H132*G132</f>
        <v>0</v>
      </c>
      <c r="J132" s="81">
        <f>F132*G132</f>
        <v>0</v>
      </c>
      <c r="K132" s="82">
        <f>F132*I132</f>
        <v>0</v>
      </c>
      <c r="L132" s="11"/>
    </row>
    <row r="133" spans="1:12" s="15" customFormat="1" ht="28.5" customHeight="1">
      <c r="A133" s="139" t="s">
        <v>139</v>
      </c>
      <c r="B133" s="140"/>
      <c r="C133" s="140"/>
      <c r="D133" s="140"/>
      <c r="E133" s="140"/>
      <c r="F133" s="140"/>
      <c r="G133" s="140"/>
      <c r="H133" s="140"/>
      <c r="I133" s="140"/>
      <c r="J133" s="140"/>
      <c r="K133" s="140"/>
      <c r="L133" s="141"/>
    </row>
    <row r="134" spans="1:12" s="15" customFormat="1" ht="49.5">
      <c r="A134" s="9">
        <v>1</v>
      </c>
      <c r="B134" s="49" t="s">
        <v>115</v>
      </c>
      <c r="C134" s="9"/>
      <c r="D134" s="9"/>
      <c r="E134" s="25" t="s">
        <v>27</v>
      </c>
      <c r="F134" s="25">
        <v>1</v>
      </c>
      <c r="G134" s="26"/>
      <c r="H134" s="29"/>
      <c r="I134" s="26">
        <f>G134+H134*G134</f>
        <v>0</v>
      </c>
      <c r="J134" s="81">
        <f>F134*G134</f>
        <v>0</v>
      </c>
      <c r="K134" s="82">
        <f>F134*I134</f>
        <v>0</v>
      </c>
      <c r="L134" s="111"/>
    </row>
    <row r="135" spans="1:12" s="15" customFormat="1" ht="33" customHeight="1">
      <c r="A135" s="139" t="s">
        <v>140</v>
      </c>
      <c r="B135" s="140"/>
      <c r="C135" s="140"/>
      <c r="D135" s="140"/>
      <c r="E135" s="140"/>
      <c r="F135" s="140"/>
      <c r="G135" s="140"/>
      <c r="H135" s="140"/>
      <c r="I135" s="140"/>
      <c r="J135" s="140"/>
      <c r="K135" s="140"/>
      <c r="L135" s="141"/>
    </row>
    <row r="136" spans="1:12" s="15" customFormat="1" ht="51.75" customHeight="1">
      <c r="A136" s="9">
        <v>1</v>
      </c>
      <c r="B136" s="49" t="s">
        <v>116</v>
      </c>
      <c r="C136" s="9"/>
      <c r="D136" s="51"/>
      <c r="E136" s="25" t="s">
        <v>27</v>
      </c>
      <c r="F136" s="25">
        <v>1</v>
      </c>
      <c r="G136" s="26"/>
      <c r="H136" s="29"/>
      <c r="I136" s="26">
        <f>G136+H136*G136</f>
        <v>0</v>
      </c>
      <c r="J136" s="81">
        <f>F136*G136</f>
        <v>0</v>
      </c>
      <c r="K136" s="82">
        <f>F136*I136</f>
        <v>0</v>
      </c>
      <c r="L136" s="11"/>
    </row>
    <row r="137" spans="1:12" s="15" customFormat="1" ht="16.5">
      <c r="A137" s="9"/>
      <c r="B137" s="66"/>
      <c r="C137" s="67"/>
      <c r="D137" s="67"/>
      <c r="E137" s="68"/>
      <c r="F137" s="68"/>
      <c r="G137" s="69"/>
      <c r="H137" s="70"/>
      <c r="I137" s="71"/>
      <c r="J137" s="24"/>
      <c r="K137" s="28"/>
      <c r="L137" s="72"/>
    </row>
    <row r="138" spans="1:12">
      <c r="A138" s="3"/>
      <c r="B138" s="2"/>
      <c r="C138" s="2"/>
      <c r="D138" s="2"/>
      <c r="L138" s="6"/>
    </row>
  </sheetData>
  <mergeCells count="49">
    <mergeCell ref="A135:L135"/>
    <mergeCell ref="A121:L121"/>
    <mergeCell ref="A123:L123"/>
    <mergeCell ref="A125:L125"/>
    <mergeCell ref="A131:L131"/>
    <mergeCell ref="A133:L133"/>
    <mergeCell ref="A104:L104"/>
    <mergeCell ref="A106:L106"/>
    <mergeCell ref="A108:L108"/>
    <mergeCell ref="A117:L117"/>
    <mergeCell ref="A119:L119"/>
    <mergeCell ref="A90:L90"/>
    <mergeCell ref="A93:L93"/>
    <mergeCell ref="A96:L96"/>
    <mergeCell ref="A100:L100"/>
    <mergeCell ref="A102:L102"/>
    <mergeCell ref="A60:L60"/>
    <mergeCell ref="A71:L71"/>
    <mergeCell ref="A78:L78"/>
    <mergeCell ref="A84:L84"/>
    <mergeCell ref="A86:L86"/>
    <mergeCell ref="A34:L34"/>
    <mergeCell ref="A45:L45"/>
    <mergeCell ref="A53:L53"/>
    <mergeCell ref="G44:I44"/>
    <mergeCell ref="D4:D5"/>
    <mergeCell ref="C6:C11"/>
    <mergeCell ref="D6:D11"/>
    <mergeCell ref="G31:I31"/>
    <mergeCell ref="F6:F11"/>
    <mergeCell ref="F4:F5"/>
    <mergeCell ref="G4:G5"/>
    <mergeCell ref="H4:H5"/>
    <mergeCell ref="I4:I5"/>
    <mergeCell ref="G6:G11"/>
    <mergeCell ref="H6:H11"/>
    <mergeCell ref="I6:I11"/>
    <mergeCell ref="A2:L2"/>
    <mergeCell ref="A16:L16"/>
    <mergeCell ref="A32:L32"/>
    <mergeCell ref="E4:E5"/>
    <mergeCell ref="E6:E11"/>
    <mergeCell ref="A4:A5"/>
    <mergeCell ref="A6:A11"/>
    <mergeCell ref="C4:C5"/>
    <mergeCell ref="J4:J5"/>
    <mergeCell ref="K4:K5"/>
    <mergeCell ref="J6:J11"/>
    <mergeCell ref="K6:K11"/>
  </mergeCells>
  <hyperlinks>
    <hyperlink ref="B26" r:id="rId1" display="https://pl.promega.com/products/pcr/rt-pcr/goscript-reverse-transcriptase/" xr:uid="{00000000-0004-0000-0000-000000000000}"/>
  </hyperlinks>
  <pageMargins left="0.70866141732283472" right="0.70866141732283472" top="0.74803149606299213" bottom="0.74803149606299213" header="0.31496062992125984" footer="0.31496062992125984"/>
  <pageSetup paperSize="9" scale="55" fitToHeight="0" orientation="landscape" r:id="rId2"/>
  <headerFooter>
    <oddHeader>&amp;C&amp;"Arial Narrow,Normalny"&amp;12Formularz cenowy&amp;R&amp;"Aptos Narrow,Standardowy"Załącznik nr 8</oddHeader>
  </headerFooter>
  <rowBreaks count="4" manualBreakCount="4">
    <brk id="28" max="12" man="1"/>
    <brk id="50" max="12" man="1"/>
    <brk id="77" max="12" man="1"/>
    <brk id="103" max="1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2024-06-13T11:45:16Z</dcterms:modified>
</cp:coreProperties>
</file>