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6B8362-4D22-4A6F-BB03-F3B6F9F7F5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RECEPTURA" sheetId="1" r:id="rId1"/>
  </sheets>
  <definedNames>
    <definedName name="_1Excel_BuiltIn_Print_Area_3_1">#REF!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8">#REF!</definedName>
    <definedName name="_xlnm.Print_Area" localSheetId="0">'formularz RECEPTURA'!$A$1:$O$64</definedName>
    <definedName name="_xlnm.Print_Titles" localSheetId="0">'formularz RECEPTURA'!$1:$1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1" i="1" l="1"/>
  <c r="M61" i="1" s="1"/>
  <c r="L60" i="1"/>
  <c r="M60" i="1" s="1"/>
  <c r="K60" i="1"/>
  <c r="L59" i="1"/>
  <c r="M59" i="1" s="1"/>
  <c r="K59" i="1"/>
  <c r="L58" i="1"/>
  <c r="M58" i="1" s="1"/>
  <c r="K58" i="1"/>
  <c r="L57" i="1"/>
  <c r="M57" i="1" s="1"/>
  <c r="K57" i="1"/>
  <c r="L56" i="1"/>
  <c r="M56" i="1" s="1"/>
  <c r="K56" i="1"/>
  <c r="L55" i="1"/>
  <c r="M55" i="1" s="1"/>
  <c r="K55" i="1"/>
  <c r="L54" i="1"/>
  <c r="M54" i="1" s="1"/>
  <c r="K54" i="1"/>
  <c r="L53" i="1"/>
  <c r="M53" i="1" s="1"/>
  <c r="K53" i="1"/>
  <c r="L52" i="1"/>
  <c r="M52" i="1" s="1"/>
  <c r="K52" i="1"/>
  <c r="L51" i="1"/>
  <c r="M51" i="1" s="1"/>
  <c r="K51" i="1"/>
  <c r="L50" i="1"/>
  <c r="M50" i="1" s="1"/>
  <c r="K50" i="1"/>
  <c r="L49" i="1"/>
  <c r="M49" i="1" s="1"/>
  <c r="K49" i="1"/>
  <c r="L48" i="1"/>
  <c r="M48" i="1" s="1"/>
  <c r="K48" i="1"/>
  <c r="L47" i="1"/>
  <c r="M47" i="1" s="1"/>
  <c r="K47" i="1"/>
  <c r="L46" i="1"/>
  <c r="M46" i="1" s="1"/>
  <c r="K46" i="1"/>
  <c r="L44" i="1"/>
  <c r="M44" i="1" s="1"/>
  <c r="K44" i="1"/>
  <c r="L42" i="1"/>
  <c r="M42" i="1" s="1"/>
  <c r="K42" i="1"/>
  <c r="L40" i="1"/>
  <c r="M40" i="1" s="1"/>
  <c r="K40" i="1"/>
  <c r="L38" i="1"/>
  <c r="M38" i="1" s="1"/>
  <c r="K38" i="1"/>
  <c r="L35" i="1"/>
  <c r="M35" i="1" s="1"/>
  <c r="K35" i="1"/>
  <c r="L34" i="1"/>
  <c r="M34" i="1" s="1"/>
  <c r="K34" i="1"/>
  <c r="L33" i="1"/>
  <c r="M33" i="1" s="1"/>
  <c r="K33" i="1"/>
  <c r="L32" i="1"/>
  <c r="M32" i="1" s="1"/>
  <c r="K32" i="1"/>
  <c r="L31" i="1"/>
  <c r="M31" i="1" s="1"/>
  <c r="K31" i="1"/>
  <c r="L30" i="1"/>
  <c r="M30" i="1" s="1"/>
  <c r="K30" i="1"/>
  <c r="L29" i="1"/>
  <c r="M29" i="1" s="1"/>
  <c r="K29" i="1"/>
  <c r="L28" i="1"/>
  <c r="M28" i="1" s="1"/>
  <c r="K28" i="1"/>
  <c r="L27" i="1"/>
  <c r="M27" i="1" s="1"/>
  <c r="K27" i="1"/>
  <c r="L26" i="1"/>
  <c r="M26" i="1" s="1"/>
  <c r="K26" i="1"/>
  <c r="L25" i="1"/>
  <c r="M25" i="1" s="1"/>
  <c r="K25" i="1"/>
  <c r="L24" i="1"/>
  <c r="M24" i="1" s="1"/>
  <c r="K24" i="1"/>
  <c r="L23" i="1"/>
  <c r="M23" i="1" s="1"/>
  <c r="K23" i="1"/>
  <c r="L22" i="1"/>
  <c r="M22" i="1" s="1"/>
  <c r="K22" i="1"/>
  <c r="L21" i="1"/>
  <c r="M21" i="1" s="1"/>
  <c r="K21" i="1"/>
  <c r="L20" i="1"/>
  <c r="M20" i="1" s="1"/>
  <c r="K20" i="1"/>
  <c r="L19" i="1"/>
  <c r="M19" i="1" s="1"/>
  <c r="K19" i="1"/>
  <c r="L18" i="1"/>
  <c r="M18" i="1" s="1"/>
  <c r="K18" i="1"/>
  <c r="L17" i="1"/>
  <c r="M17" i="1" s="1"/>
  <c r="K17" i="1"/>
  <c r="L16" i="1"/>
  <c r="M16" i="1" s="1"/>
  <c r="K16" i="1"/>
  <c r="L15" i="1"/>
  <c r="M15" i="1" s="1"/>
  <c r="K15" i="1"/>
  <c r="L14" i="1"/>
  <c r="M14" i="1" s="1"/>
  <c r="K14" i="1"/>
  <c r="L13" i="1"/>
  <c r="M13" i="1" s="1"/>
  <c r="K13" i="1"/>
  <c r="L12" i="1"/>
  <c r="M12" i="1" s="1"/>
  <c r="K12" i="1"/>
  <c r="L11" i="1"/>
  <c r="M11" i="1" s="1"/>
  <c r="K11" i="1"/>
  <c r="L10" i="1"/>
  <c r="M10" i="1" s="1"/>
  <c r="K10" i="1"/>
  <c r="L9" i="1"/>
  <c r="M9" i="1" s="1"/>
  <c r="K9" i="1"/>
  <c r="L8" i="1"/>
  <c r="M8" i="1" s="1"/>
  <c r="K8" i="1"/>
  <c r="L7" i="1"/>
  <c r="M7" i="1" s="1"/>
  <c r="K7" i="1"/>
  <c r="L6" i="1"/>
  <c r="M6" i="1" s="1"/>
  <c r="K6" i="1"/>
  <c r="L5" i="1"/>
  <c r="M5" i="1" s="1"/>
  <c r="K5" i="1"/>
  <c r="L4" i="1"/>
  <c r="K4" i="1"/>
  <c r="L36" i="1" l="1"/>
  <c r="K61" i="1"/>
  <c r="M62" i="1"/>
  <c r="L62" i="1"/>
  <c r="M4" i="1"/>
  <c r="M36" i="1" s="1"/>
  <c r="M64" i="1" l="1"/>
  <c r="L64" i="1"/>
</calcChain>
</file>

<file path=xl/sharedStrings.xml><?xml version="1.0" encoding="utf-8"?>
<sst xmlns="http://schemas.openxmlformats.org/spreadsheetml/2006/main" count="235" uniqueCount="94">
  <si>
    <t>L.p.</t>
  </si>
  <si>
    <t>Nazwa preparatu</t>
  </si>
  <si>
    <t>Postać</t>
  </si>
  <si>
    <t>Dawka</t>
  </si>
  <si>
    <t>Ilość w opak</t>
  </si>
  <si>
    <t>j.m. w op.</t>
  </si>
  <si>
    <t>j.m.</t>
  </si>
  <si>
    <t>Cena netto</t>
  </si>
  <si>
    <t xml:space="preserve"> % VAT</t>
  </si>
  <si>
    <t>Cena brutto</t>
  </si>
  <si>
    <t>Wartość netto</t>
  </si>
  <si>
    <t>Wartość brutto</t>
  </si>
  <si>
    <t xml:space="preserve">Nazwa  handlowa wycenionego preparatu, postać,dawka, ilość w opakowaniu </t>
  </si>
  <si>
    <t>Uwagi</t>
  </si>
  <si>
    <t xml:space="preserve">Acidum boricum                          </t>
  </si>
  <si>
    <t>Sub.rec.</t>
  </si>
  <si>
    <t>g</t>
  </si>
  <si>
    <t>op.</t>
  </si>
  <si>
    <t xml:space="preserve">Acidum salicylicum (proszek)                        </t>
  </si>
  <si>
    <t xml:space="preserve">Sub.rec.  </t>
  </si>
  <si>
    <t xml:space="preserve">Argentum nitricum                                </t>
  </si>
  <si>
    <t xml:space="preserve"> </t>
  </si>
  <si>
    <t xml:space="preserve">Calcium carbonicum praecipitatum           </t>
  </si>
  <si>
    <t>Chrorhexidinum gluconicum</t>
  </si>
  <si>
    <t xml:space="preserve">Płyn        </t>
  </si>
  <si>
    <t>20%/ 100ml</t>
  </si>
  <si>
    <t>Detreomycyna (Chloramfenikol)</t>
  </si>
  <si>
    <t>Dithranolum (Cignolini)</t>
  </si>
  <si>
    <t>Ephedrinum hydrochloricum</t>
  </si>
  <si>
    <t>Eucerinum bezwodna</t>
  </si>
  <si>
    <t>Gentamycini sulfas</t>
  </si>
  <si>
    <t xml:space="preserve">Glucosum                                   </t>
  </si>
  <si>
    <t xml:space="preserve">Sub.rec. </t>
  </si>
  <si>
    <t xml:space="preserve">Glycerolum                                 </t>
  </si>
  <si>
    <t>86% lub 85%</t>
  </si>
  <si>
    <t>Hydrocortisonum</t>
  </si>
  <si>
    <t xml:space="preserve">Jodyna                                     </t>
  </si>
  <si>
    <t xml:space="preserve"> op.</t>
  </si>
  <si>
    <t>Kalium iodatum</t>
  </si>
  <si>
    <t>Lanolinum anhydricum</t>
  </si>
  <si>
    <t>Lignocainum</t>
  </si>
  <si>
    <t>Natrium biboricum (Boraks)</t>
  </si>
  <si>
    <t>Natrium bicarbonicum</t>
  </si>
  <si>
    <t>max wielk. op. do 50g</t>
  </si>
  <si>
    <t xml:space="preserve">Natrium chloratum                          </t>
  </si>
  <si>
    <t xml:space="preserve">Natrium citricum                          </t>
  </si>
  <si>
    <t>Nystatyna</t>
  </si>
  <si>
    <t>Oleum Ricini</t>
  </si>
  <si>
    <t>Butelka</t>
  </si>
  <si>
    <t>50ml</t>
  </si>
  <si>
    <t>szt.</t>
  </si>
  <si>
    <t xml:space="preserve">Paraffinum liquidum                        </t>
  </si>
  <si>
    <t xml:space="preserve">Pasta Zinci                                </t>
  </si>
  <si>
    <t>Pasta</t>
  </si>
  <si>
    <t>Pilocarpinum</t>
  </si>
  <si>
    <t xml:space="preserve">Spiritus salicylatus 2%                      </t>
  </si>
  <si>
    <t>Sulfur praecipitatum</t>
  </si>
  <si>
    <t>Tetracaini hydrochloridum</t>
  </si>
  <si>
    <t xml:space="preserve">Unguentum cholesteroli                  </t>
  </si>
  <si>
    <t xml:space="preserve">Maść        </t>
  </si>
  <si>
    <t xml:space="preserve">Vaselinum album                            </t>
  </si>
  <si>
    <t xml:space="preserve">Vaselinum flavum                          </t>
  </si>
  <si>
    <t>Razem:</t>
  </si>
  <si>
    <t>Polocainum (Procainum)</t>
  </si>
  <si>
    <t>Woda utleniona 3% produkt leczniczy</t>
  </si>
  <si>
    <t xml:space="preserve">Calcium chloratum          </t>
  </si>
  <si>
    <t xml:space="preserve">Hydrogenium peroxydatum (Perhydrol)                   </t>
  </si>
  <si>
    <t>Butelka apteczna brązowa-śr.18</t>
  </si>
  <si>
    <t>20ml</t>
  </si>
  <si>
    <t>10ml</t>
  </si>
  <si>
    <t>30ml</t>
  </si>
  <si>
    <t>Butelka apteczna brązowa-śr.28</t>
  </si>
  <si>
    <t>250-300ml</t>
  </si>
  <si>
    <t>100-125ml</t>
  </si>
  <si>
    <t xml:space="preserve">Butelka apteczna brązowa-śr.28 </t>
  </si>
  <si>
    <t>1000ml</t>
  </si>
  <si>
    <t>500ml</t>
  </si>
  <si>
    <t>Nakrętka na butelkę-śr.18</t>
  </si>
  <si>
    <t>Nakrętka na butelkę-śr.28</t>
  </si>
  <si>
    <t>Podkładki pergaminowe-śr.100-120mm (grube)</t>
  </si>
  <si>
    <t>Pudełka apteczne białe 100g</t>
  </si>
  <si>
    <t>Pudełka apteczne białe 150g</t>
  </si>
  <si>
    <t>Pudełka apteczne białe 30g</t>
  </si>
  <si>
    <t>Torebki apteczne białe 50-100g z nadrukiem</t>
  </si>
  <si>
    <t>Torebki apteczne białe 10x7cm z nadrukiem</t>
  </si>
  <si>
    <t>Zakraplacz do butelek 10ml i 20ml</t>
  </si>
  <si>
    <t>Razem</t>
  </si>
  <si>
    <t>Ilość na 12 miesięcy</t>
  </si>
  <si>
    <t>Zadanie 21 Surowce farmaceutyczne</t>
  </si>
  <si>
    <t>Zadanie 22 Prokaina</t>
  </si>
  <si>
    <t>Zadanie 23 Woda utleniona produkt leczniczy</t>
  </si>
  <si>
    <t>Zadanie 24 Calcium chloratum</t>
  </si>
  <si>
    <t>Zadanie 25 Hydrogenium peroxydatum 30%</t>
  </si>
  <si>
    <t>Zadanie 26 Utensylia apteczne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</si>
</sst>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#,##0.00\ &quot;zł&quot;"/>
    <numFmt numFmtId="166" formatCode="#,##0.00_ ;\-#,##0.00\ "/>
  </numFmts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7"/>
      <name val="Arial Narrow"/>
      <family val="2"/>
      <charset val="238"/>
    </font>
    <font>
      <b/>
      <sz val="5"/>
      <name val="Calibri"/>
      <family val="2"/>
      <charset val="238"/>
    </font>
    <font>
      <sz val="7"/>
      <name val="Arial Narrow"/>
      <family val="2"/>
      <charset val="238"/>
    </font>
    <font>
      <sz val="7"/>
      <color theme="1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sz val="5"/>
      <name val="Arial CE"/>
      <charset val="238"/>
    </font>
    <font>
      <sz val="9"/>
      <name val="Arial CE"/>
      <charset val="238"/>
    </font>
    <font>
      <sz val="7"/>
      <color rgb="FF00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1" fontId="2" fillId="0" borderId="1" xfId="0" applyNumberFormat="1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2" fontId="2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9" fontId="2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2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2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 applyProtection="1">
      <alignment horizontal="center" vertical="center" wrapText="1" shrinkToFit="1"/>
      <protection locked="0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3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left" vertical="center" shrinkToFit="1"/>
    </xf>
    <xf numFmtId="4" fontId="0" fillId="0" borderId="0" xfId="0" applyNumberForma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166" fontId="4" fillId="5" borderId="1" xfId="1" applyNumberFormat="1" applyFont="1" applyFill="1" applyBorder="1" applyAlignment="1">
      <alignment horizontal="center" vertical="center"/>
    </xf>
    <xf numFmtId="9" fontId="4" fillId="5" borderId="1" xfId="1" applyNumberFormat="1" applyFont="1" applyFill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66" fontId="4" fillId="0" borderId="1" xfId="1" applyNumberFormat="1" applyFont="1" applyBorder="1" applyAlignment="1">
      <alignment horizontal="center" vertical="center"/>
    </xf>
    <xf numFmtId="9" fontId="4" fillId="0" borderId="1" xfId="1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1" fontId="5" fillId="5" borderId="1" xfId="0" applyNumberFormat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/>
    </xf>
    <xf numFmtId="9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4" fillId="5" borderId="1" xfId="1" applyFont="1" applyFill="1" applyBorder="1" applyAlignment="1">
      <alignment horizontal="left" vertical="center" wrapText="1"/>
    </xf>
    <xf numFmtId="0" fontId="4" fillId="5" borderId="1" xfId="1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2" fillId="0" borderId="2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center" vertical="center"/>
    </xf>
    <xf numFmtId="9" fontId="5" fillId="5" borderId="0" xfId="0" applyNumberFormat="1" applyFont="1" applyFill="1" applyAlignment="1">
      <alignment horizontal="center" vertical="center"/>
    </xf>
    <xf numFmtId="4" fontId="5" fillId="0" borderId="0" xfId="0" applyNumberFormat="1" applyFont="1" applyAlignment="1" applyProtection="1">
      <alignment horizontal="center" vertical="center" wrapText="1"/>
      <protection locked="0"/>
    </xf>
    <xf numFmtId="4" fontId="2" fillId="0" borderId="0" xfId="0" applyNumberFormat="1" applyFont="1" applyAlignment="1" applyProtection="1">
      <alignment horizontal="right" vertical="center" wrapText="1"/>
      <protection locked="0"/>
    </xf>
    <xf numFmtId="4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shrinkToFit="1"/>
    </xf>
    <xf numFmtId="0" fontId="4" fillId="5" borderId="0" xfId="0" applyFont="1" applyFill="1" applyAlignment="1">
      <alignment horizontal="left" vertical="center" shrinkToFit="1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vertical="center" shrinkToFit="1"/>
    </xf>
    <xf numFmtId="2" fontId="4" fillId="0" borderId="0" xfId="0" applyNumberFormat="1" applyFont="1" applyAlignment="1">
      <alignment horizontal="center" vertical="center" shrinkToFit="1"/>
    </xf>
    <xf numFmtId="9" fontId="4" fillId="5" borderId="0" xfId="0" applyNumberFormat="1" applyFont="1" applyFill="1" applyAlignment="1">
      <alignment horizontal="center" vertical="center" shrinkToFit="1"/>
    </xf>
    <xf numFmtId="4" fontId="2" fillId="0" borderId="3" xfId="0" applyNumberFormat="1" applyFont="1" applyBorder="1" applyAlignment="1">
      <alignment horizontal="center" vertical="center" shrinkToFit="1"/>
    </xf>
    <xf numFmtId="4" fontId="2" fillId="0" borderId="3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left" vertical="center" shrinkToFit="1"/>
    </xf>
    <xf numFmtId="4" fontId="8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 shrinkToFi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shrinkToFi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1" applyFont="1" applyBorder="1" applyAlignment="1">
      <alignment horizontal="right" vertical="center" wrapText="1"/>
    </xf>
  </cellXfs>
  <cellStyles count="2">
    <cellStyle name="Normal 2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4"/>
  <sheetViews>
    <sheetView tabSelected="1" view="pageLayout" zoomScaleNormal="200" workbookViewId="0">
      <selection activeCell="Q1" sqref="Q1"/>
    </sheetView>
  </sheetViews>
  <sheetFormatPr defaultColWidth="8.85546875" defaultRowHeight="12.75" x14ac:dyDescent="0.2"/>
  <cols>
    <col min="1" max="1" width="3.140625" style="16" customWidth="1"/>
    <col min="2" max="2" width="25.85546875" style="16" bestFit="1" customWidth="1"/>
    <col min="3" max="3" width="6.28515625" style="16" customWidth="1"/>
    <col min="4" max="4" width="10.42578125" style="16" customWidth="1"/>
    <col min="5" max="5" width="6.5703125" style="16" bestFit="1" customWidth="1"/>
    <col min="6" max="6" width="5.28515625" style="16" bestFit="1" customWidth="1"/>
    <col min="7" max="7" width="6.5703125" style="16" customWidth="1"/>
    <col min="8" max="8" width="2.85546875" style="16" customWidth="1"/>
    <col min="9" max="9" width="6.7109375" style="76" customWidth="1"/>
    <col min="10" max="10" width="4.28515625" style="37" bestFit="1" customWidth="1"/>
    <col min="11" max="11" width="6.140625" style="76" bestFit="1" customWidth="1"/>
    <col min="12" max="12" width="8.28515625" style="19" bestFit="1" customWidth="1"/>
    <col min="13" max="13" width="8.85546875" style="19" bestFit="1" customWidth="1"/>
    <col min="14" max="14" width="19.5703125" style="16" bestFit="1" customWidth="1"/>
    <col min="15" max="15" width="8.42578125" style="16" customWidth="1"/>
    <col min="16" max="16" width="0.28515625" style="16" customWidth="1"/>
    <col min="17" max="25" width="8.85546875" style="16"/>
    <col min="26" max="26" width="17.7109375" style="16" customWidth="1"/>
    <col min="27" max="16384" width="8.85546875" style="16"/>
  </cols>
  <sheetData>
    <row r="1" spans="1:24" s="8" customFormat="1" ht="33.75" x14ac:dyDescent="0.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77" t="s">
        <v>87</v>
      </c>
      <c r="H1" s="2" t="s">
        <v>6</v>
      </c>
      <c r="I1" s="3" t="s">
        <v>7</v>
      </c>
      <c r="J1" s="4" t="s">
        <v>8</v>
      </c>
      <c r="K1" s="5" t="s">
        <v>9</v>
      </c>
      <c r="L1" s="5" t="s">
        <v>10</v>
      </c>
      <c r="M1" s="6" t="s">
        <v>11</v>
      </c>
      <c r="N1" s="6" t="s">
        <v>12</v>
      </c>
      <c r="O1" s="7" t="s">
        <v>13</v>
      </c>
      <c r="R1" s="9"/>
      <c r="T1" s="9"/>
      <c r="U1" s="9"/>
      <c r="V1" s="9"/>
      <c r="W1" s="9"/>
      <c r="X1" s="9"/>
    </row>
    <row r="2" spans="1:24" x14ac:dyDescent="0.2">
      <c r="A2" s="10">
        <v>1</v>
      </c>
      <c r="B2" s="11">
        <v>2</v>
      </c>
      <c r="C2" s="11">
        <v>3</v>
      </c>
      <c r="D2" s="10">
        <v>4</v>
      </c>
      <c r="E2" s="10">
        <v>5</v>
      </c>
      <c r="F2" s="11">
        <v>6</v>
      </c>
      <c r="G2" s="78">
        <v>7</v>
      </c>
      <c r="H2" s="11">
        <v>8</v>
      </c>
      <c r="I2" s="10">
        <v>9</v>
      </c>
      <c r="J2" s="12">
        <v>10</v>
      </c>
      <c r="K2" s="13">
        <v>11</v>
      </c>
      <c r="L2" s="15">
        <v>12</v>
      </c>
      <c r="M2" s="14">
        <v>13</v>
      </c>
      <c r="N2" s="14">
        <v>14</v>
      </c>
      <c r="O2" s="15">
        <v>15</v>
      </c>
    </row>
    <row r="3" spans="1:24" x14ac:dyDescent="0.2">
      <c r="A3" s="17"/>
      <c r="B3" s="82" t="s">
        <v>88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18"/>
      <c r="R3" s="19"/>
      <c r="T3" s="19"/>
      <c r="U3" s="19"/>
      <c r="V3" s="19"/>
      <c r="W3" s="19"/>
      <c r="X3" s="19"/>
    </row>
    <row r="4" spans="1:24" x14ac:dyDescent="0.2">
      <c r="A4" s="20">
        <v>1</v>
      </c>
      <c r="B4" s="21" t="s">
        <v>14</v>
      </c>
      <c r="C4" s="22" t="s">
        <v>15</v>
      </c>
      <c r="D4" s="20"/>
      <c r="E4" s="20">
        <v>1000</v>
      </c>
      <c r="F4" s="20" t="s">
        <v>16</v>
      </c>
      <c r="G4" s="79">
        <v>14</v>
      </c>
      <c r="H4" s="20" t="s">
        <v>17</v>
      </c>
      <c r="I4" s="23"/>
      <c r="J4" s="24"/>
      <c r="K4" s="25">
        <f>I4*(1+J4)</f>
        <v>0</v>
      </c>
      <c r="L4" s="26">
        <f t="shared" ref="L4:L35" si="0">G4*I4</f>
        <v>0</v>
      </c>
      <c r="M4" s="26">
        <f>L4*(1+J4)</f>
        <v>0</v>
      </c>
      <c r="N4" s="27"/>
      <c r="O4" s="22"/>
    </row>
    <row r="5" spans="1:24" x14ac:dyDescent="0.2">
      <c r="A5" s="20">
        <v>2</v>
      </c>
      <c r="B5" s="21" t="s">
        <v>18</v>
      </c>
      <c r="C5" s="22" t="s">
        <v>19</v>
      </c>
      <c r="D5" s="20"/>
      <c r="E5" s="20">
        <v>1000</v>
      </c>
      <c r="F5" s="20" t="s">
        <v>16</v>
      </c>
      <c r="G5" s="79">
        <v>1</v>
      </c>
      <c r="H5" s="20" t="s">
        <v>17</v>
      </c>
      <c r="I5" s="23"/>
      <c r="J5" s="24"/>
      <c r="K5" s="25">
        <f t="shared" ref="K5:K35" si="1">I5*(1+J5)</f>
        <v>0</v>
      </c>
      <c r="L5" s="26">
        <f t="shared" si="0"/>
        <v>0</v>
      </c>
      <c r="M5" s="26">
        <f t="shared" ref="M5:M35" si="2">L5*(1+J5)</f>
        <v>0</v>
      </c>
      <c r="N5" s="27"/>
      <c r="O5" s="22"/>
    </row>
    <row r="6" spans="1:24" x14ac:dyDescent="0.2">
      <c r="A6" s="20">
        <v>3</v>
      </c>
      <c r="B6" s="21" t="s">
        <v>20</v>
      </c>
      <c r="C6" s="22" t="s">
        <v>19</v>
      </c>
      <c r="D6" s="20" t="s">
        <v>21</v>
      </c>
      <c r="E6" s="20">
        <v>100</v>
      </c>
      <c r="F6" s="20" t="s">
        <v>16</v>
      </c>
      <c r="G6" s="79">
        <v>3</v>
      </c>
      <c r="H6" s="20" t="s">
        <v>17</v>
      </c>
      <c r="I6" s="23"/>
      <c r="J6" s="24"/>
      <c r="K6" s="25">
        <f t="shared" si="1"/>
        <v>0</v>
      </c>
      <c r="L6" s="26">
        <f t="shared" si="0"/>
        <v>0</v>
      </c>
      <c r="M6" s="26">
        <f t="shared" si="2"/>
        <v>0</v>
      </c>
      <c r="N6" s="27"/>
      <c r="O6" s="22"/>
    </row>
    <row r="7" spans="1:24" x14ac:dyDescent="0.2">
      <c r="A7" s="20">
        <v>4</v>
      </c>
      <c r="B7" s="21" t="s">
        <v>22</v>
      </c>
      <c r="C7" s="22" t="s">
        <v>19</v>
      </c>
      <c r="D7" s="20"/>
      <c r="E7" s="20">
        <v>500</v>
      </c>
      <c r="F7" s="20" t="s">
        <v>16</v>
      </c>
      <c r="G7" s="79">
        <v>1</v>
      </c>
      <c r="H7" s="20" t="s">
        <v>17</v>
      </c>
      <c r="I7" s="23"/>
      <c r="J7" s="24"/>
      <c r="K7" s="25">
        <f t="shared" si="1"/>
        <v>0</v>
      </c>
      <c r="L7" s="26">
        <f t="shared" si="0"/>
        <v>0</v>
      </c>
      <c r="M7" s="26">
        <f t="shared" si="2"/>
        <v>0</v>
      </c>
      <c r="N7" s="27"/>
      <c r="O7" s="22"/>
      <c r="P7" s="19"/>
    </row>
    <row r="8" spans="1:24" ht="23.25" customHeight="1" x14ac:dyDescent="0.2">
      <c r="A8" s="20">
        <v>5</v>
      </c>
      <c r="B8" s="21" t="s">
        <v>23</v>
      </c>
      <c r="C8" s="22" t="s">
        <v>24</v>
      </c>
      <c r="D8" s="22" t="s">
        <v>25</v>
      </c>
      <c r="E8" s="20">
        <v>100</v>
      </c>
      <c r="F8" s="20" t="s">
        <v>16</v>
      </c>
      <c r="G8" s="79">
        <v>5</v>
      </c>
      <c r="H8" s="20" t="s">
        <v>17</v>
      </c>
      <c r="I8" s="23"/>
      <c r="J8" s="24"/>
      <c r="K8" s="25">
        <f t="shared" si="1"/>
        <v>0</v>
      </c>
      <c r="L8" s="26">
        <f t="shared" si="0"/>
        <v>0</v>
      </c>
      <c r="M8" s="26">
        <f t="shared" si="2"/>
        <v>0</v>
      </c>
      <c r="N8" s="27"/>
      <c r="O8" s="22"/>
      <c r="P8" s="19"/>
    </row>
    <row r="9" spans="1:24" ht="26.25" customHeight="1" x14ac:dyDescent="0.2">
      <c r="A9" s="20">
        <v>6</v>
      </c>
      <c r="B9" s="21" t="s">
        <v>26</v>
      </c>
      <c r="C9" s="22" t="s">
        <v>19</v>
      </c>
      <c r="D9" s="20"/>
      <c r="E9" s="20">
        <v>10</v>
      </c>
      <c r="F9" s="20" t="s">
        <v>16</v>
      </c>
      <c r="G9" s="79">
        <v>40</v>
      </c>
      <c r="H9" s="20" t="s">
        <v>17</v>
      </c>
      <c r="I9" s="28"/>
      <c r="J9" s="24"/>
      <c r="K9" s="25">
        <f t="shared" si="1"/>
        <v>0</v>
      </c>
      <c r="L9" s="26">
        <f t="shared" si="0"/>
        <v>0</v>
      </c>
      <c r="M9" s="26">
        <f t="shared" si="2"/>
        <v>0</v>
      </c>
      <c r="N9" s="27"/>
      <c r="O9" s="22"/>
    </row>
    <row r="10" spans="1:24" x14ac:dyDescent="0.2">
      <c r="A10" s="20">
        <v>7</v>
      </c>
      <c r="B10" s="21" t="s">
        <v>27</v>
      </c>
      <c r="C10" s="22" t="s">
        <v>19</v>
      </c>
      <c r="D10" s="20"/>
      <c r="E10" s="20">
        <v>10</v>
      </c>
      <c r="F10" s="20" t="s">
        <v>16</v>
      </c>
      <c r="G10" s="79">
        <v>2</v>
      </c>
      <c r="H10" s="20" t="s">
        <v>17</v>
      </c>
      <c r="I10" s="28"/>
      <c r="J10" s="24"/>
      <c r="K10" s="25">
        <f t="shared" si="1"/>
        <v>0</v>
      </c>
      <c r="L10" s="26">
        <f t="shared" si="0"/>
        <v>0</v>
      </c>
      <c r="M10" s="26">
        <f t="shared" si="2"/>
        <v>0</v>
      </c>
      <c r="N10" s="27"/>
      <c r="O10" s="22"/>
    </row>
    <row r="11" spans="1:24" x14ac:dyDescent="0.2">
      <c r="A11" s="20">
        <v>8</v>
      </c>
      <c r="B11" s="21" t="s">
        <v>28</v>
      </c>
      <c r="C11" s="22" t="s">
        <v>15</v>
      </c>
      <c r="D11" s="20"/>
      <c r="E11" s="20">
        <v>25</v>
      </c>
      <c r="F11" s="20" t="s">
        <v>16</v>
      </c>
      <c r="G11" s="79">
        <v>2</v>
      </c>
      <c r="H11" s="20" t="s">
        <v>17</v>
      </c>
      <c r="I11" s="28"/>
      <c r="J11" s="24"/>
      <c r="K11" s="25">
        <f t="shared" si="1"/>
        <v>0</v>
      </c>
      <c r="L11" s="26">
        <f t="shared" si="0"/>
        <v>0</v>
      </c>
      <c r="M11" s="26">
        <f t="shared" si="2"/>
        <v>0</v>
      </c>
      <c r="N11" s="27"/>
      <c r="O11" s="22"/>
    </row>
    <row r="12" spans="1:24" x14ac:dyDescent="0.2">
      <c r="A12" s="20">
        <v>9</v>
      </c>
      <c r="B12" s="21" t="s">
        <v>29</v>
      </c>
      <c r="C12" s="22" t="s">
        <v>15</v>
      </c>
      <c r="D12" s="20"/>
      <c r="E12" s="20">
        <v>1000</v>
      </c>
      <c r="F12" s="20" t="s">
        <v>16</v>
      </c>
      <c r="G12" s="79">
        <v>25</v>
      </c>
      <c r="H12" s="20" t="s">
        <v>17</v>
      </c>
      <c r="I12" s="28"/>
      <c r="J12" s="24"/>
      <c r="K12" s="25">
        <f t="shared" si="1"/>
        <v>0</v>
      </c>
      <c r="L12" s="26">
        <f t="shared" si="0"/>
        <v>0</v>
      </c>
      <c r="M12" s="26">
        <f t="shared" si="2"/>
        <v>0</v>
      </c>
      <c r="N12" s="27"/>
      <c r="O12" s="22"/>
    </row>
    <row r="13" spans="1:24" x14ac:dyDescent="0.2">
      <c r="A13" s="20">
        <v>10</v>
      </c>
      <c r="B13" s="21" t="s">
        <v>30</v>
      </c>
      <c r="C13" s="22" t="s">
        <v>15</v>
      </c>
      <c r="D13" s="20"/>
      <c r="E13" s="20">
        <v>10</v>
      </c>
      <c r="F13" s="20" t="s">
        <v>16</v>
      </c>
      <c r="G13" s="79">
        <v>2</v>
      </c>
      <c r="H13" s="20" t="s">
        <v>17</v>
      </c>
      <c r="I13" s="28"/>
      <c r="J13" s="24"/>
      <c r="K13" s="25">
        <f t="shared" si="1"/>
        <v>0</v>
      </c>
      <c r="L13" s="26">
        <f t="shared" si="0"/>
        <v>0</v>
      </c>
      <c r="M13" s="26">
        <f t="shared" si="2"/>
        <v>0</v>
      </c>
      <c r="N13" s="27"/>
      <c r="O13" s="22"/>
    </row>
    <row r="14" spans="1:24" x14ac:dyDescent="0.2">
      <c r="A14" s="20">
        <v>11</v>
      </c>
      <c r="B14" s="21" t="s">
        <v>31</v>
      </c>
      <c r="C14" s="22" t="s">
        <v>32</v>
      </c>
      <c r="D14" s="20"/>
      <c r="E14" s="20">
        <v>1000</v>
      </c>
      <c r="F14" s="20" t="s">
        <v>16</v>
      </c>
      <c r="G14" s="79">
        <v>5</v>
      </c>
      <c r="H14" s="20" t="s">
        <v>17</v>
      </c>
      <c r="I14" s="28"/>
      <c r="J14" s="24"/>
      <c r="K14" s="25">
        <f t="shared" si="1"/>
        <v>0</v>
      </c>
      <c r="L14" s="26">
        <f t="shared" si="0"/>
        <v>0</v>
      </c>
      <c r="M14" s="26">
        <f t="shared" si="2"/>
        <v>0</v>
      </c>
      <c r="N14" s="27"/>
      <c r="O14" s="22"/>
    </row>
    <row r="15" spans="1:24" x14ac:dyDescent="0.2">
      <c r="A15" s="20">
        <v>12</v>
      </c>
      <c r="B15" s="21" t="s">
        <v>33</v>
      </c>
      <c r="C15" s="22" t="s">
        <v>24</v>
      </c>
      <c r="D15" s="29" t="s">
        <v>34</v>
      </c>
      <c r="E15" s="20">
        <v>1000</v>
      </c>
      <c r="F15" s="20" t="s">
        <v>16</v>
      </c>
      <c r="G15" s="79">
        <v>40</v>
      </c>
      <c r="H15" s="20" t="s">
        <v>17</v>
      </c>
      <c r="I15" s="28"/>
      <c r="J15" s="24"/>
      <c r="K15" s="25">
        <f t="shared" si="1"/>
        <v>0</v>
      </c>
      <c r="L15" s="26">
        <f t="shared" si="0"/>
        <v>0</v>
      </c>
      <c r="M15" s="26">
        <f t="shared" si="2"/>
        <v>0</v>
      </c>
      <c r="N15" s="27"/>
      <c r="O15" s="22"/>
    </row>
    <row r="16" spans="1:24" x14ac:dyDescent="0.2">
      <c r="A16" s="20">
        <v>13</v>
      </c>
      <c r="B16" s="21" t="s">
        <v>35</v>
      </c>
      <c r="C16" s="22" t="s">
        <v>15</v>
      </c>
      <c r="D16" s="20"/>
      <c r="E16" s="20">
        <v>10</v>
      </c>
      <c r="F16" s="20" t="s">
        <v>16</v>
      </c>
      <c r="G16" s="79">
        <v>20</v>
      </c>
      <c r="H16" s="20" t="s">
        <v>17</v>
      </c>
      <c r="I16" s="28"/>
      <c r="J16" s="24"/>
      <c r="K16" s="25">
        <f t="shared" si="1"/>
        <v>0</v>
      </c>
      <c r="L16" s="26">
        <f t="shared" si="0"/>
        <v>0</v>
      </c>
      <c r="M16" s="26">
        <f t="shared" si="2"/>
        <v>0</v>
      </c>
      <c r="N16" s="27"/>
      <c r="O16" s="22"/>
    </row>
    <row r="17" spans="1:15" x14ac:dyDescent="0.2">
      <c r="A17" s="20">
        <v>14</v>
      </c>
      <c r="B17" s="21" t="s">
        <v>36</v>
      </c>
      <c r="C17" s="22" t="s">
        <v>24</v>
      </c>
      <c r="D17" s="20"/>
      <c r="E17" s="20">
        <v>800</v>
      </c>
      <c r="F17" s="20" t="s">
        <v>16</v>
      </c>
      <c r="G17" s="79">
        <v>3</v>
      </c>
      <c r="H17" s="20" t="s">
        <v>37</v>
      </c>
      <c r="I17" s="28"/>
      <c r="J17" s="24"/>
      <c r="K17" s="25">
        <f t="shared" si="1"/>
        <v>0</v>
      </c>
      <c r="L17" s="26">
        <f t="shared" si="0"/>
        <v>0</v>
      </c>
      <c r="M17" s="26">
        <f t="shared" si="2"/>
        <v>0</v>
      </c>
      <c r="N17" s="27"/>
      <c r="O17" s="22"/>
    </row>
    <row r="18" spans="1:15" x14ac:dyDescent="0.2">
      <c r="A18" s="20">
        <v>15</v>
      </c>
      <c r="B18" s="21" t="s">
        <v>38</v>
      </c>
      <c r="C18" s="22" t="s">
        <v>19</v>
      </c>
      <c r="D18" s="20"/>
      <c r="E18" s="20">
        <v>10</v>
      </c>
      <c r="F18" s="20" t="s">
        <v>16</v>
      </c>
      <c r="G18" s="79">
        <v>50</v>
      </c>
      <c r="H18" s="20" t="s">
        <v>17</v>
      </c>
      <c r="I18" s="28"/>
      <c r="J18" s="24"/>
      <c r="K18" s="25">
        <f t="shared" si="1"/>
        <v>0</v>
      </c>
      <c r="L18" s="26">
        <f t="shared" si="0"/>
        <v>0</v>
      </c>
      <c r="M18" s="26">
        <f t="shared" si="2"/>
        <v>0</v>
      </c>
      <c r="N18" s="27"/>
      <c r="O18" s="22"/>
    </row>
    <row r="19" spans="1:15" x14ac:dyDescent="0.2">
      <c r="A19" s="20">
        <v>16</v>
      </c>
      <c r="B19" s="21" t="s">
        <v>39</v>
      </c>
      <c r="C19" s="22" t="s">
        <v>15</v>
      </c>
      <c r="D19" s="20"/>
      <c r="E19" s="20">
        <v>1000</v>
      </c>
      <c r="F19" s="20" t="s">
        <v>16</v>
      </c>
      <c r="G19" s="79">
        <v>70</v>
      </c>
      <c r="H19" s="20" t="s">
        <v>17</v>
      </c>
      <c r="I19" s="28"/>
      <c r="J19" s="24"/>
      <c r="K19" s="25">
        <f t="shared" si="1"/>
        <v>0</v>
      </c>
      <c r="L19" s="26">
        <f t="shared" si="0"/>
        <v>0</v>
      </c>
      <c r="M19" s="26">
        <f t="shared" si="2"/>
        <v>0</v>
      </c>
      <c r="N19" s="27"/>
      <c r="O19" s="22"/>
    </row>
    <row r="20" spans="1:15" x14ac:dyDescent="0.2">
      <c r="A20" s="20">
        <v>17</v>
      </c>
      <c r="B20" s="21" t="s">
        <v>40</v>
      </c>
      <c r="C20" s="22" t="s">
        <v>19</v>
      </c>
      <c r="D20" s="20"/>
      <c r="E20" s="20">
        <v>25</v>
      </c>
      <c r="F20" s="20" t="s">
        <v>16</v>
      </c>
      <c r="G20" s="79">
        <v>2</v>
      </c>
      <c r="H20" s="20" t="s">
        <v>17</v>
      </c>
      <c r="I20" s="28"/>
      <c r="J20" s="24"/>
      <c r="K20" s="25">
        <f t="shared" si="1"/>
        <v>0</v>
      </c>
      <c r="L20" s="26">
        <f t="shared" si="0"/>
        <v>0</v>
      </c>
      <c r="M20" s="26">
        <f t="shared" si="2"/>
        <v>0</v>
      </c>
      <c r="N20" s="27"/>
      <c r="O20" s="22"/>
    </row>
    <row r="21" spans="1:15" x14ac:dyDescent="0.2">
      <c r="A21" s="20">
        <v>18</v>
      </c>
      <c r="B21" s="21" t="s">
        <v>41</v>
      </c>
      <c r="C21" s="22" t="s">
        <v>19</v>
      </c>
      <c r="D21" s="20"/>
      <c r="E21" s="20">
        <v>1000</v>
      </c>
      <c r="F21" s="20" t="s">
        <v>16</v>
      </c>
      <c r="G21" s="79">
        <v>8</v>
      </c>
      <c r="H21" s="20" t="s">
        <v>17</v>
      </c>
      <c r="I21" s="28"/>
      <c r="J21" s="24"/>
      <c r="K21" s="25">
        <f t="shared" si="1"/>
        <v>0</v>
      </c>
      <c r="L21" s="26">
        <f t="shared" si="0"/>
        <v>0</v>
      </c>
      <c r="M21" s="26">
        <f t="shared" si="2"/>
        <v>0</v>
      </c>
      <c r="N21" s="27"/>
      <c r="O21" s="22"/>
    </row>
    <row r="22" spans="1:15" ht="22.5" x14ac:dyDescent="0.2">
      <c r="A22" s="20">
        <v>19</v>
      </c>
      <c r="B22" s="21" t="s">
        <v>42</v>
      </c>
      <c r="C22" s="22" t="s">
        <v>19</v>
      </c>
      <c r="D22" s="22" t="s">
        <v>43</v>
      </c>
      <c r="E22" s="20">
        <v>50</v>
      </c>
      <c r="F22" s="20" t="s">
        <v>16</v>
      </c>
      <c r="G22" s="79">
        <v>2</v>
      </c>
      <c r="H22" s="20" t="s">
        <v>17</v>
      </c>
      <c r="I22" s="28"/>
      <c r="J22" s="24"/>
      <c r="K22" s="25">
        <f t="shared" si="1"/>
        <v>0</v>
      </c>
      <c r="L22" s="26">
        <f t="shared" si="0"/>
        <v>0</v>
      </c>
      <c r="M22" s="26">
        <f t="shared" si="2"/>
        <v>0</v>
      </c>
      <c r="N22" s="27"/>
      <c r="O22" s="22"/>
    </row>
    <row r="23" spans="1:15" x14ac:dyDescent="0.2">
      <c r="A23" s="20">
        <v>20</v>
      </c>
      <c r="B23" s="21" t="s">
        <v>44</v>
      </c>
      <c r="C23" s="22" t="s">
        <v>19</v>
      </c>
      <c r="D23" s="20"/>
      <c r="E23" s="20">
        <v>1000</v>
      </c>
      <c r="F23" s="20" t="s">
        <v>16</v>
      </c>
      <c r="G23" s="79">
        <v>5</v>
      </c>
      <c r="H23" s="20" t="s">
        <v>17</v>
      </c>
      <c r="I23" s="28"/>
      <c r="J23" s="24"/>
      <c r="K23" s="25">
        <f t="shared" si="1"/>
        <v>0</v>
      </c>
      <c r="L23" s="26">
        <f t="shared" si="0"/>
        <v>0</v>
      </c>
      <c r="M23" s="26">
        <f t="shared" si="2"/>
        <v>0</v>
      </c>
      <c r="N23" s="27"/>
      <c r="O23" s="22"/>
    </row>
    <row r="24" spans="1:15" x14ac:dyDescent="0.2">
      <c r="A24" s="20">
        <v>21</v>
      </c>
      <c r="B24" s="21" t="s">
        <v>45</v>
      </c>
      <c r="C24" s="22" t="s">
        <v>19</v>
      </c>
      <c r="D24" s="20"/>
      <c r="E24" s="20">
        <v>100</v>
      </c>
      <c r="F24" s="20" t="s">
        <v>16</v>
      </c>
      <c r="G24" s="79">
        <v>2</v>
      </c>
      <c r="H24" s="20" t="s">
        <v>17</v>
      </c>
      <c r="I24" s="28"/>
      <c r="J24" s="24"/>
      <c r="K24" s="25">
        <f t="shared" si="1"/>
        <v>0</v>
      </c>
      <c r="L24" s="26">
        <f t="shared" si="0"/>
        <v>0</v>
      </c>
      <c r="M24" s="26">
        <f t="shared" si="2"/>
        <v>0</v>
      </c>
      <c r="N24" s="21"/>
      <c r="O24" s="22"/>
    </row>
    <row r="25" spans="1:15" x14ac:dyDescent="0.2">
      <c r="A25" s="20">
        <v>22</v>
      </c>
      <c r="B25" s="21" t="s">
        <v>46</v>
      </c>
      <c r="C25" s="22" t="s">
        <v>15</v>
      </c>
      <c r="D25" s="20"/>
      <c r="E25" s="20">
        <v>10</v>
      </c>
      <c r="F25" s="20" t="s">
        <v>16</v>
      </c>
      <c r="G25" s="79">
        <v>15</v>
      </c>
      <c r="H25" s="20" t="s">
        <v>17</v>
      </c>
      <c r="I25" s="28"/>
      <c r="J25" s="24"/>
      <c r="K25" s="25">
        <f t="shared" si="1"/>
        <v>0</v>
      </c>
      <c r="L25" s="26">
        <f t="shared" si="0"/>
        <v>0</v>
      </c>
      <c r="M25" s="26">
        <f t="shared" si="2"/>
        <v>0</v>
      </c>
      <c r="N25" s="27"/>
      <c r="O25" s="22"/>
    </row>
    <row r="26" spans="1:15" s="37" customFormat="1" x14ac:dyDescent="0.2">
      <c r="A26" s="20">
        <v>23</v>
      </c>
      <c r="B26" s="30" t="s">
        <v>47</v>
      </c>
      <c r="C26" s="31" t="s">
        <v>48</v>
      </c>
      <c r="D26" s="31" t="s">
        <v>49</v>
      </c>
      <c r="E26" s="32">
        <v>1</v>
      </c>
      <c r="F26" s="33" t="s">
        <v>50</v>
      </c>
      <c r="G26" s="80">
        <v>1</v>
      </c>
      <c r="H26" s="31" t="s">
        <v>17</v>
      </c>
      <c r="I26" s="34"/>
      <c r="J26" s="35"/>
      <c r="K26" s="25">
        <f t="shared" si="1"/>
        <v>0</v>
      </c>
      <c r="L26" s="26">
        <f t="shared" si="0"/>
        <v>0</v>
      </c>
      <c r="M26" s="26">
        <f t="shared" si="2"/>
        <v>0</v>
      </c>
      <c r="N26" s="30"/>
      <c r="O26" s="36"/>
    </row>
    <row r="27" spans="1:15" x14ac:dyDescent="0.2">
      <c r="A27" s="20">
        <v>24</v>
      </c>
      <c r="B27" s="21" t="s">
        <v>51</v>
      </c>
      <c r="C27" s="22" t="s">
        <v>24</v>
      </c>
      <c r="D27" s="20"/>
      <c r="E27" s="20">
        <v>800</v>
      </c>
      <c r="F27" s="20" t="s">
        <v>16</v>
      </c>
      <c r="G27" s="79">
        <v>160</v>
      </c>
      <c r="H27" s="20" t="s">
        <v>17</v>
      </c>
      <c r="I27" s="28"/>
      <c r="J27" s="24"/>
      <c r="K27" s="25">
        <f t="shared" si="1"/>
        <v>0</v>
      </c>
      <c r="L27" s="26">
        <f t="shared" si="0"/>
        <v>0</v>
      </c>
      <c r="M27" s="26">
        <f t="shared" si="2"/>
        <v>0</v>
      </c>
      <c r="N27" s="27"/>
      <c r="O27" s="22"/>
    </row>
    <row r="28" spans="1:15" x14ac:dyDescent="0.2">
      <c r="A28" s="20">
        <v>25</v>
      </c>
      <c r="B28" s="21" t="s">
        <v>52</v>
      </c>
      <c r="C28" s="22" t="s">
        <v>53</v>
      </c>
      <c r="D28" s="20"/>
      <c r="E28" s="20">
        <v>1000</v>
      </c>
      <c r="F28" s="20" t="s">
        <v>16</v>
      </c>
      <c r="G28" s="79">
        <v>70</v>
      </c>
      <c r="H28" s="20" t="s">
        <v>17</v>
      </c>
      <c r="I28" s="28"/>
      <c r="J28" s="24"/>
      <c r="K28" s="25">
        <f t="shared" si="1"/>
        <v>0</v>
      </c>
      <c r="L28" s="26">
        <f t="shared" si="0"/>
        <v>0</v>
      </c>
      <c r="M28" s="26">
        <f t="shared" si="2"/>
        <v>0</v>
      </c>
      <c r="N28" s="27"/>
      <c r="O28" s="22"/>
    </row>
    <row r="29" spans="1:15" x14ac:dyDescent="0.2">
      <c r="A29" s="20">
        <v>26</v>
      </c>
      <c r="B29" s="21" t="s">
        <v>54</v>
      </c>
      <c r="C29" s="22" t="s">
        <v>15</v>
      </c>
      <c r="D29" s="20"/>
      <c r="E29" s="20">
        <v>5</v>
      </c>
      <c r="F29" s="20" t="s">
        <v>16</v>
      </c>
      <c r="G29" s="79">
        <v>4</v>
      </c>
      <c r="H29" s="20" t="s">
        <v>17</v>
      </c>
      <c r="I29" s="28"/>
      <c r="J29" s="24"/>
      <c r="K29" s="25">
        <f t="shared" si="1"/>
        <v>0</v>
      </c>
      <c r="L29" s="26">
        <f t="shared" si="0"/>
        <v>0</v>
      </c>
      <c r="M29" s="26">
        <f t="shared" si="2"/>
        <v>0</v>
      </c>
      <c r="N29" s="27"/>
      <c r="O29" s="22"/>
    </row>
    <row r="30" spans="1:15" x14ac:dyDescent="0.2">
      <c r="A30" s="20">
        <v>27</v>
      </c>
      <c r="B30" s="21" t="s">
        <v>55</v>
      </c>
      <c r="C30" s="22" t="s">
        <v>24</v>
      </c>
      <c r="D30" s="20"/>
      <c r="E30" s="20">
        <v>800</v>
      </c>
      <c r="F30" s="20" t="s">
        <v>16</v>
      </c>
      <c r="G30" s="79">
        <v>2</v>
      </c>
      <c r="H30" s="20" t="s">
        <v>17</v>
      </c>
      <c r="I30" s="28"/>
      <c r="J30" s="24"/>
      <c r="K30" s="25">
        <f t="shared" si="1"/>
        <v>0</v>
      </c>
      <c r="L30" s="26">
        <f t="shared" si="0"/>
        <v>0</v>
      </c>
      <c r="M30" s="26">
        <f t="shared" si="2"/>
        <v>0</v>
      </c>
      <c r="N30" s="27"/>
      <c r="O30" s="22"/>
    </row>
    <row r="31" spans="1:15" x14ac:dyDescent="0.2">
      <c r="A31" s="20">
        <v>28</v>
      </c>
      <c r="B31" s="21" t="s">
        <v>56</v>
      </c>
      <c r="C31" s="22" t="s">
        <v>19</v>
      </c>
      <c r="D31" s="20"/>
      <c r="E31" s="20">
        <v>250</v>
      </c>
      <c r="F31" s="20" t="s">
        <v>16</v>
      </c>
      <c r="G31" s="79">
        <v>2</v>
      </c>
      <c r="H31" s="20" t="s">
        <v>17</v>
      </c>
      <c r="I31" s="28"/>
      <c r="J31" s="24"/>
      <c r="K31" s="25">
        <f t="shared" si="1"/>
        <v>0</v>
      </c>
      <c r="L31" s="26">
        <f t="shared" si="0"/>
        <v>0</v>
      </c>
      <c r="M31" s="26">
        <f t="shared" si="2"/>
        <v>0</v>
      </c>
      <c r="N31" s="27"/>
      <c r="O31" s="22"/>
    </row>
    <row r="32" spans="1:15" s="37" customFormat="1" x14ac:dyDescent="0.2">
      <c r="A32" s="20">
        <v>29</v>
      </c>
      <c r="B32" s="38" t="s">
        <v>57</v>
      </c>
      <c r="C32" s="39" t="s">
        <v>19</v>
      </c>
      <c r="D32" s="33"/>
      <c r="E32" s="33">
        <v>10</v>
      </c>
      <c r="F32" s="33" t="s">
        <v>16</v>
      </c>
      <c r="G32" s="79">
        <v>1</v>
      </c>
      <c r="H32" s="33" t="s">
        <v>17</v>
      </c>
      <c r="I32" s="23"/>
      <c r="J32" s="24"/>
      <c r="K32" s="25">
        <f t="shared" si="1"/>
        <v>0</v>
      </c>
      <c r="L32" s="26">
        <f t="shared" si="0"/>
        <v>0</v>
      </c>
      <c r="M32" s="26">
        <f t="shared" si="2"/>
        <v>0</v>
      </c>
      <c r="N32" s="38"/>
      <c r="O32" s="39"/>
    </row>
    <row r="33" spans="1:24" x14ac:dyDescent="0.2">
      <c r="A33" s="20">
        <v>30</v>
      </c>
      <c r="B33" s="21" t="s">
        <v>58</v>
      </c>
      <c r="C33" s="22" t="s">
        <v>59</v>
      </c>
      <c r="D33" s="20"/>
      <c r="E33" s="20">
        <v>1000</v>
      </c>
      <c r="F33" s="20" t="s">
        <v>16</v>
      </c>
      <c r="G33" s="79">
        <v>30</v>
      </c>
      <c r="H33" s="20" t="s">
        <v>17</v>
      </c>
      <c r="I33" s="28"/>
      <c r="J33" s="24"/>
      <c r="K33" s="25">
        <f t="shared" si="1"/>
        <v>0</v>
      </c>
      <c r="L33" s="26">
        <f t="shared" si="0"/>
        <v>0</v>
      </c>
      <c r="M33" s="26">
        <f t="shared" si="2"/>
        <v>0</v>
      </c>
      <c r="N33" s="27"/>
      <c r="O33" s="22"/>
    </row>
    <row r="34" spans="1:24" x14ac:dyDescent="0.2">
      <c r="A34" s="20">
        <v>31</v>
      </c>
      <c r="B34" s="21" t="s">
        <v>60</v>
      </c>
      <c r="C34" s="22" t="s">
        <v>19</v>
      </c>
      <c r="D34" s="20"/>
      <c r="E34" s="20">
        <v>1000</v>
      </c>
      <c r="F34" s="20" t="s">
        <v>16</v>
      </c>
      <c r="G34" s="79">
        <v>75</v>
      </c>
      <c r="H34" s="20" t="s">
        <v>17</v>
      </c>
      <c r="I34" s="28"/>
      <c r="J34" s="24"/>
      <c r="K34" s="25">
        <f t="shared" si="1"/>
        <v>0</v>
      </c>
      <c r="L34" s="26">
        <f t="shared" si="0"/>
        <v>0</v>
      </c>
      <c r="M34" s="26">
        <f t="shared" si="2"/>
        <v>0</v>
      </c>
      <c r="N34" s="27"/>
      <c r="O34" s="22"/>
    </row>
    <row r="35" spans="1:24" x14ac:dyDescent="0.2">
      <c r="A35" s="20">
        <v>32</v>
      </c>
      <c r="B35" s="21" t="s">
        <v>61</v>
      </c>
      <c r="C35" s="22" t="s">
        <v>19</v>
      </c>
      <c r="D35" s="20"/>
      <c r="E35" s="20">
        <v>1000</v>
      </c>
      <c r="F35" s="20" t="s">
        <v>16</v>
      </c>
      <c r="G35" s="79">
        <v>75</v>
      </c>
      <c r="H35" s="20" t="s">
        <v>17</v>
      </c>
      <c r="I35" s="28"/>
      <c r="J35" s="24"/>
      <c r="K35" s="25">
        <f t="shared" si="1"/>
        <v>0</v>
      </c>
      <c r="L35" s="26">
        <f t="shared" si="0"/>
        <v>0</v>
      </c>
      <c r="M35" s="26">
        <f t="shared" si="2"/>
        <v>0</v>
      </c>
      <c r="N35" s="27"/>
      <c r="O35" s="22"/>
    </row>
    <row r="36" spans="1:24" s="41" customFormat="1" ht="13.15" customHeight="1" x14ac:dyDescent="0.2">
      <c r="A36" s="84" t="s">
        <v>62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40">
        <f>SUM(L4:L35)</f>
        <v>0</v>
      </c>
      <c r="M36" s="40">
        <f>SUM(M4:M35)</f>
        <v>0</v>
      </c>
      <c r="N36" s="20"/>
      <c r="O36" s="20"/>
    </row>
    <row r="37" spans="1:24" x14ac:dyDescent="0.2">
      <c r="A37" s="17"/>
      <c r="B37" s="82" t="s">
        <v>89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42"/>
      <c r="R37" s="19"/>
      <c r="T37" s="19"/>
      <c r="U37" s="19"/>
      <c r="V37" s="19"/>
      <c r="W37" s="19"/>
      <c r="X37" s="19"/>
    </row>
    <row r="38" spans="1:24" x14ac:dyDescent="0.2">
      <c r="A38" s="20">
        <v>1</v>
      </c>
      <c r="B38" s="21" t="s">
        <v>63</v>
      </c>
      <c r="C38" s="22" t="s">
        <v>15</v>
      </c>
      <c r="D38" s="20"/>
      <c r="E38" s="20">
        <v>25</v>
      </c>
      <c r="F38" s="20" t="s">
        <v>16</v>
      </c>
      <c r="G38" s="79">
        <v>6</v>
      </c>
      <c r="H38" s="20" t="s">
        <v>17</v>
      </c>
      <c r="I38" s="43"/>
      <c r="J38" s="24"/>
      <c r="K38" s="25">
        <f t="shared" ref="K38" si="3">I38*(1+J38)</f>
        <v>0</v>
      </c>
      <c r="L38" s="26">
        <f>G38*I38</f>
        <v>0</v>
      </c>
      <c r="M38" s="26">
        <f>L38*(1+J38)</f>
        <v>0</v>
      </c>
      <c r="N38" s="27"/>
      <c r="O38" s="22"/>
    </row>
    <row r="39" spans="1:24" x14ac:dyDescent="0.2">
      <c r="A39" s="17"/>
      <c r="B39" s="82" t="s">
        <v>90</v>
      </c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42"/>
    </row>
    <row r="40" spans="1:24" x14ac:dyDescent="0.2">
      <c r="A40" s="20">
        <v>1</v>
      </c>
      <c r="B40" s="21" t="s">
        <v>64</v>
      </c>
      <c r="C40" s="22" t="s">
        <v>24</v>
      </c>
      <c r="D40" s="29">
        <v>0.03</v>
      </c>
      <c r="E40" s="20">
        <v>1000</v>
      </c>
      <c r="F40" s="20" t="s">
        <v>16</v>
      </c>
      <c r="G40" s="79">
        <v>150</v>
      </c>
      <c r="H40" s="20" t="s">
        <v>17</v>
      </c>
      <c r="I40" s="28"/>
      <c r="J40" s="24"/>
      <c r="K40" s="25">
        <f t="shared" ref="K40" si="4">I40*(1+J40)</f>
        <v>0</v>
      </c>
      <c r="L40" s="26">
        <f>G40*I40</f>
        <v>0</v>
      </c>
      <c r="M40" s="26">
        <f>L40*(1+J40)</f>
        <v>0</v>
      </c>
      <c r="N40" s="27"/>
      <c r="O40" s="44"/>
    </row>
    <row r="41" spans="1:24" s="45" customFormat="1" ht="12" x14ac:dyDescent="0.2">
      <c r="A41" s="17"/>
      <c r="B41" s="82" t="s">
        <v>91</v>
      </c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42"/>
    </row>
    <row r="42" spans="1:24" s="45" customFormat="1" ht="12" x14ac:dyDescent="0.2">
      <c r="A42" s="20">
        <v>1</v>
      </c>
      <c r="B42" s="21" t="s">
        <v>65</v>
      </c>
      <c r="C42" s="22" t="s">
        <v>15</v>
      </c>
      <c r="D42" s="20"/>
      <c r="E42" s="20">
        <v>100</v>
      </c>
      <c r="F42" s="20" t="s">
        <v>16</v>
      </c>
      <c r="G42" s="79">
        <v>1</v>
      </c>
      <c r="H42" s="20" t="s">
        <v>17</v>
      </c>
      <c r="I42" s="28"/>
      <c r="J42" s="29"/>
      <c r="K42" s="25">
        <f t="shared" ref="K42" si="5">I42*(1+J42)</f>
        <v>0</v>
      </c>
      <c r="L42" s="26">
        <f>G42*I42</f>
        <v>0</v>
      </c>
      <c r="M42" s="26">
        <f>L42*(1+J42)</f>
        <v>0</v>
      </c>
      <c r="N42" s="27"/>
      <c r="O42" s="22"/>
    </row>
    <row r="43" spans="1:24" s="45" customFormat="1" ht="12" x14ac:dyDescent="0.2">
      <c r="A43" s="17"/>
      <c r="B43" s="82" t="s">
        <v>92</v>
      </c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42"/>
    </row>
    <row r="44" spans="1:24" s="45" customFormat="1" ht="12" x14ac:dyDescent="0.2">
      <c r="A44" s="20">
        <v>1</v>
      </c>
      <c r="B44" s="21" t="s">
        <v>66</v>
      </c>
      <c r="C44" s="22" t="s">
        <v>24</v>
      </c>
      <c r="D44" s="29">
        <v>0.3</v>
      </c>
      <c r="E44" s="20">
        <v>1000</v>
      </c>
      <c r="F44" s="20" t="s">
        <v>16</v>
      </c>
      <c r="G44" s="79">
        <v>4</v>
      </c>
      <c r="H44" s="20" t="s">
        <v>17</v>
      </c>
      <c r="I44" s="28"/>
      <c r="J44" s="29"/>
      <c r="K44" s="25">
        <f t="shared" ref="K44:K61" si="6">I44*(1+J44)</f>
        <v>0</v>
      </c>
      <c r="L44" s="26">
        <f>G44*I44</f>
        <v>0</v>
      </c>
      <c r="M44" s="26">
        <f>L44*(1+J44)</f>
        <v>0</v>
      </c>
      <c r="N44" s="27"/>
      <c r="O44" s="22"/>
    </row>
    <row r="45" spans="1:24" x14ac:dyDescent="0.2">
      <c r="A45" s="17"/>
      <c r="B45" s="82" t="s">
        <v>93</v>
      </c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46"/>
      <c r="R45" s="19"/>
      <c r="T45" s="19"/>
      <c r="U45" s="19"/>
      <c r="V45" s="19"/>
      <c r="W45" s="19"/>
      <c r="X45" s="19"/>
    </row>
    <row r="46" spans="1:24" x14ac:dyDescent="0.2">
      <c r="A46" s="47">
        <v>1</v>
      </c>
      <c r="B46" s="48" t="s">
        <v>67</v>
      </c>
      <c r="C46" s="47" t="s">
        <v>48</v>
      </c>
      <c r="D46" s="47" t="s">
        <v>68</v>
      </c>
      <c r="E46" s="49">
        <v>1</v>
      </c>
      <c r="F46" s="47" t="s">
        <v>50</v>
      </c>
      <c r="G46" s="80">
        <v>2500</v>
      </c>
      <c r="H46" s="47" t="s">
        <v>50</v>
      </c>
      <c r="I46" s="50"/>
      <c r="J46" s="35"/>
      <c r="K46" s="25">
        <f t="shared" si="6"/>
        <v>0</v>
      </c>
      <c r="L46" s="26">
        <f t="shared" ref="L46:L61" si="7">G46*I46</f>
        <v>0</v>
      </c>
      <c r="M46" s="26">
        <f t="shared" ref="M46:M61" si="8">L46*(1+J46)</f>
        <v>0</v>
      </c>
      <c r="N46" s="51"/>
      <c r="O46" s="52"/>
    </row>
    <row r="47" spans="1:24" x14ac:dyDescent="0.2">
      <c r="A47" s="47">
        <v>2</v>
      </c>
      <c r="B47" s="48" t="s">
        <v>67</v>
      </c>
      <c r="C47" s="47" t="s">
        <v>48</v>
      </c>
      <c r="D47" s="47" t="s">
        <v>69</v>
      </c>
      <c r="E47" s="49">
        <v>1</v>
      </c>
      <c r="F47" s="47" t="s">
        <v>50</v>
      </c>
      <c r="G47" s="80">
        <v>1500</v>
      </c>
      <c r="H47" s="47" t="s">
        <v>50</v>
      </c>
      <c r="I47" s="50"/>
      <c r="J47" s="35"/>
      <c r="K47" s="25">
        <f t="shared" si="6"/>
        <v>0</v>
      </c>
      <c r="L47" s="26">
        <f t="shared" si="7"/>
        <v>0</v>
      </c>
      <c r="M47" s="26">
        <f t="shared" si="8"/>
        <v>0</v>
      </c>
      <c r="N47" s="51"/>
      <c r="O47" s="52"/>
    </row>
    <row r="48" spans="1:24" x14ac:dyDescent="0.2">
      <c r="A48" s="47">
        <v>3</v>
      </c>
      <c r="B48" s="48" t="s">
        <v>67</v>
      </c>
      <c r="C48" s="47" t="s">
        <v>48</v>
      </c>
      <c r="D48" s="47" t="s">
        <v>70</v>
      </c>
      <c r="E48" s="49">
        <v>1</v>
      </c>
      <c r="F48" s="47" t="s">
        <v>50</v>
      </c>
      <c r="G48" s="80">
        <v>500</v>
      </c>
      <c r="H48" s="47" t="s">
        <v>50</v>
      </c>
      <c r="I48" s="50"/>
      <c r="J48" s="35"/>
      <c r="K48" s="25">
        <f t="shared" si="6"/>
        <v>0</v>
      </c>
      <c r="L48" s="26">
        <f t="shared" si="7"/>
        <v>0</v>
      </c>
      <c r="M48" s="26">
        <f t="shared" si="8"/>
        <v>0</v>
      </c>
      <c r="N48" s="51"/>
      <c r="O48" s="52"/>
    </row>
    <row r="49" spans="1:24" x14ac:dyDescent="0.2">
      <c r="A49" s="47">
        <v>4</v>
      </c>
      <c r="B49" s="48" t="s">
        <v>71</v>
      </c>
      <c r="C49" s="47" t="s">
        <v>48</v>
      </c>
      <c r="D49" s="47" t="s">
        <v>72</v>
      </c>
      <c r="E49" s="49">
        <v>1</v>
      </c>
      <c r="F49" s="47" t="s">
        <v>50</v>
      </c>
      <c r="G49" s="80">
        <v>200</v>
      </c>
      <c r="H49" s="47" t="s">
        <v>50</v>
      </c>
      <c r="I49" s="50"/>
      <c r="J49" s="35"/>
      <c r="K49" s="25">
        <f t="shared" si="6"/>
        <v>0</v>
      </c>
      <c r="L49" s="26">
        <f t="shared" si="7"/>
        <v>0</v>
      </c>
      <c r="M49" s="26">
        <f t="shared" si="8"/>
        <v>0</v>
      </c>
      <c r="N49" s="51"/>
      <c r="O49" s="52"/>
    </row>
    <row r="50" spans="1:24" x14ac:dyDescent="0.2">
      <c r="A50" s="47">
        <v>5</v>
      </c>
      <c r="B50" s="48" t="s">
        <v>71</v>
      </c>
      <c r="C50" s="47" t="s">
        <v>48</v>
      </c>
      <c r="D50" s="47" t="s">
        <v>73</v>
      </c>
      <c r="E50" s="49">
        <v>1</v>
      </c>
      <c r="F50" s="47" t="s">
        <v>50</v>
      </c>
      <c r="G50" s="80">
        <v>200</v>
      </c>
      <c r="H50" s="47" t="s">
        <v>50</v>
      </c>
      <c r="I50" s="50"/>
      <c r="J50" s="35"/>
      <c r="K50" s="25">
        <f t="shared" si="6"/>
        <v>0</v>
      </c>
      <c r="L50" s="26">
        <f t="shared" si="7"/>
        <v>0</v>
      </c>
      <c r="M50" s="26">
        <f t="shared" si="8"/>
        <v>0</v>
      </c>
      <c r="N50" s="51"/>
      <c r="O50" s="52"/>
    </row>
    <row r="51" spans="1:24" x14ac:dyDescent="0.2">
      <c r="A51" s="47">
        <v>6</v>
      </c>
      <c r="B51" s="48" t="s">
        <v>74</v>
      </c>
      <c r="C51" s="47" t="s">
        <v>48</v>
      </c>
      <c r="D51" s="47" t="s">
        <v>75</v>
      </c>
      <c r="E51" s="49">
        <v>1</v>
      </c>
      <c r="F51" s="47" t="s">
        <v>50</v>
      </c>
      <c r="G51" s="80">
        <v>300</v>
      </c>
      <c r="H51" s="47" t="s">
        <v>50</v>
      </c>
      <c r="I51" s="50"/>
      <c r="J51" s="35"/>
      <c r="K51" s="25">
        <f t="shared" si="6"/>
        <v>0</v>
      </c>
      <c r="L51" s="26">
        <f t="shared" si="7"/>
        <v>0</v>
      </c>
      <c r="M51" s="26">
        <f t="shared" si="8"/>
        <v>0</v>
      </c>
      <c r="N51" s="51"/>
      <c r="O51" s="53"/>
    </row>
    <row r="52" spans="1:24" x14ac:dyDescent="0.2">
      <c r="A52" s="47">
        <v>7</v>
      </c>
      <c r="B52" s="48" t="s">
        <v>71</v>
      </c>
      <c r="C52" s="47" t="s">
        <v>48</v>
      </c>
      <c r="D52" s="47" t="s">
        <v>76</v>
      </c>
      <c r="E52" s="49">
        <v>1</v>
      </c>
      <c r="F52" s="47" t="s">
        <v>50</v>
      </c>
      <c r="G52" s="80">
        <v>200</v>
      </c>
      <c r="H52" s="47" t="s">
        <v>50</v>
      </c>
      <c r="I52" s="50"/>
      <c r="J52" s="35"/>
      <c r="K52" s="25">
        <f t="shared" si="6"/>
        <v>0</v>
      </c>
      <c r="L52" s="26">
        <f t="shared" si="7"/>
        <v>0</v>
      </c>
      <c r="M52" s="26">
        <f t="shared" si="8"/>
        <v>0</v>
      </c>
      <c r="N52" s="51"/>
      <c r="O52" s="53"/>
    </row>
    <row r="53" spans="1:24" x14ac:dyDescent="0.2">
      <c r="A53" s="47">
        <v>8</v>
      </c>
      <c r="B53" s="48" t="s">
        <v>77</v>
      </c>
      <c r="C53" s="47"/>
      <c r="D53" s="47"/>
      <c r="E53" s="49">
        <v>100</v>
      </c>
      <c r="F53" s="47" t="s">
        <v>50</v>
      </c>
      <c r="G53" s="80">
        <v>40</v>
      </c>
      <c r="H53" s="47" t="s">
        <v>17</v>
      </c>
      <c r="I53" s="50"/>
      <c r="J53" s="35"/>
      <c r="K53" s="25">
        <f t="shared" si="6"/>
        <v>0</v>
      </c>
      <c r="L53" s="26">
        <f t="shared" si="7"/>
        <v>0</v>
      </c>
      <c r="M53" s="26">
        <f t="shared" si="8"/>
        <v>0</v>
      </c>
      <c r="N53" s="51"/>
      <c r="O53" s="53"/>
    </row>
    <row r="54" spans="1:24" x14ac:dyDescent="0.2">
      <c r="A54" s="47">
        <v>9</v>
      </c>
      <c r="B54" s="48" t="s">
        <v>78</v>
      </c>
      <c r="C54" s="47"/>
      <c r="D54" s="47"/>
      <c r="E54" s="49">
        <v>100</v>
      </c>
      <c r="F54" s="47" t="s">
        <v>50</v>
      </c>
      <c r="G54" s="80">
        <v>20</v>
      </c>
      <c r="H54" s="47" t="s">
        <v>17</v>
      </c>
      <c r="I54" s="50"/>
      <c r="J54" s="35"/>
      <c r="K54" s="25">
        <f t="shared" si="6"/>
        <v>0</v>
      </c>
      <c r="L54" s="26">
        <f t="shared" si="7"/>
        <v>0</v>
      </c>
      <c r="M54" s="26">
        <f t="shared" si="8"/>
        <v>0</v>
      </c>
      <c r="N54" s="51"/>
      <c r="O54" s="53"/>
    </row>
    <row r="55" spans="1:24" x14ac:dyDescent="0.2">
      <c r="A55" s="47">
        <v>10</v>
      </c>
      <c r="B55" s="48" t="s">
        <v>79</v>
      </c>
      <c r="C55" s="47"/>
      <c r="D55" s="47"/>
      <c r="E55" s="49">
        <v>50</v>
      </c>
      <c r="F55" s="47" t="s">
        <v>50</v>
      </c>
      <c r="G55" s="80">
        <v>20</v>
      </c>
      <c r="H55" s="47" t="s">
        <v>17</v>
      </c>
      <c r="I55" s="50"/>
      <c r="J55" s="35"/>
      <c r="K55" s="25">
        <f t="shared" si="6"/>
        <v>0</v>
      </c>
      <c r="L55" s="26">
        <f t="shared" si="7"/>
        <v>0</v>
      </c>
      <c r="M55" s="26">
        <f t="shared" si="8"/>
        <v>0</v>
      </c>
      <c r="N55" s="51"/>
      <c r="O55" s="53"/>
    </row>
    <row r="56" spans="1:24" x14ac:dyDescent="0.2">
      <c r="A56" s="47">
        <v>11</v>
      </c>
      <c r="B56" s="48" t="s">
        <v>80</v>
      </c>
      <c r="C56" s="47"/>
      <c r="D56" s="47"/>
      <c r="E56" s="49">
        <v>1</v>
      </c>
      <c r="F56" s="47" t="s">
        <v>50</v>
      </c>
      <c r="G56" s="80">
        <v>8000</v>
      </c>
      <c r="H56" s="47" t="s">
        <v>17</v>
      </c>
      <c r="I56" s="50"/>
      <c r="J56" s="35"/>
      <c r="K56" s="25">
        <f t="shared" si="6"/>
        <v>0</v>
      </c>
      <c r="L56" s="26">
        <f t="shared" si="7"/>
        <v>0</v>
      </c>
      <c r="M56" s="26">
        <f t="shared" si="8"/>
        <v>0</v>
      </c>
      <c r="N56" s="51"/>
      <c r="O56" s="53"/>
    </row>
    <row r="57" spans="1:24" x14ac:dyDescent="0.2">
      <c r="A57" s="47">
        <v>12</v>
      </c>
      <c r="B57" s="48" t="s">
        <v>81</v>
      </c>
      <c r="C57" s="47"/>
      <c r="D57" s="47"/>
      <c r="E57" s="49">
        <v>1</v>
      </c>
      <c r="F57" s="47" t="s">
        <v>50</v>
      </c>
      <c r="G57" s="80">
        <v>200</v>
      </c>
      <c r="H57" s="47" t="s">
        <v>17</v>
      </c>
      <c r="I57" s="50"/>
      <c r="J57" s="35"/>
      <c r="K57" s="25">
        <f t="shared" si="6"/>
        <v>0</v>
      </c>
      <c r="L57" s="26">
        <f t="shared" si="7"/>
        <v>0</v>
      </c>
      <c r="M57" s="26">
        <f t="shared" si="8"/>
        <v>0</v>
      </c>
      <c r="N57" s="51"/>
      <c r="O57" s="53"/>
    </row>
    <row r="58" spans="1:24" x14ac:dyDescent="0.2">
      <c r="A58" s="47">
        <v>13</v>
      </c>
      <c r="B58" s="48" t="s">
        <v>82</v>
      </c>
      <c r="C58" s="47"/>
      <c r="D58" s="47"/>
      <c r="E58" s="49">
        <v>1</v>
      </c>
      <c r="F58" s="47" t="s">
        <v>50</v>
      </c>
      <c r="G58" s="80">
        <v>1000</v>
      </c>
      <c r="H58" s="47" t="s">
        <v>17</v>
      </c>
      <c r="I58" s="50"/>
      <c r="J58" s="35"/>
      <c r="K58" s="25">
        <f t="shared" si="6"/>
        <v>0</v>
      </c>
      <c r="L58" s="26">
        <f t="shared" si="7"/>
        <v>0</v>
      </c>
      <c r="M58" s="26">
        <f t="shared" si="8"/>
        <v>0</v>
      </c>
      <c r="N58" s="51"/>
      <c r="O58" s="53"/>
    </row>
    <row r="59" spans="1:24" x14ac:dyDescent="0.2">
      <c r="A59" s="47">
        <v>14</v>
      </c>
      <c r="B59" s="48" t="s">
        <v>83</v>
      </c>
      <c r="C59" s="47"/>
      <c r="D59" s="47"/>
      <c r="E59" s="49">
        <v>100</v>
      </c>
      <c r="F59" s="47" t="s">
        <v>50</v>
      </c>
      <c r="G59" s="80">
        <v>20</v>
      </c>
      <c r="H59" s="47" t="s">
        <v>17</v>
      </c>
      <c r="I59" s="50"/>
      <c r="J59" s="35"/>
      <c r="K59" s="25">
        <f t="shared" si="6"/>
        <v>0</v>
      </c>
      <c r="L59" s="26">
        <f t="shared" si="7"/>
        <v>0</v>
      </c>
      <c r="M59" s="26">
        <f t="shared" si="8"/>
        <v>0</v>
      </c>
      <c r="N59" s="51"/>
      <c r="O59" s="53"/>
    </row>
    <row r="60" spans="1:24" x14ac:dyDescent="0.2">
      <c r="A60" s="47">
        <v>15</v>
      </c>
      <c r="B60" s="48" t="s">
        <v>84</v>
      </c>
      <c r="C60" s="47"/>
      <c r="D60" s="47"/>
      <c r="E60" s="49">
        <v>100</v>
      </c>
      <c r="F60" s="47" t="s">
        <v>50</v>
      </c>
      <c r="G60" s="80">
        <v>20</v>
      </c>
      <c r="H60" s="47" t="s">
        <v>17</v>
      </c>
      <c r="I60" s="50"/>
      <c r="J60" s="35"/>
      <c r="K60" s="25">
        <f t="shared" si="6"/>
        <v>0</v>
      </c>
      <c r="L60" s="26">
        <f t="shared" si="7"/>
        <v>0</v>
      </c>
      <c r="M60" s="26">
        <f t="shared" si="8"/>
        <v>0</v>
      </c>
      <c r="N60" s="51"/>
      <c r="O60" s="53"/>
    </row>
    <row r="61" spans="1:24" x14ac:dyDescent="0.2">
      <c r="A61" s="47">
        <v>16</v>
      </c>
      <c r="B61" s="48" t="s">
        <v>85</v>
      </c>
      <c r="C61" s="47"/>
      <c r="D61" s="47"/>
      <c r="E61" s="49">
        <v>25</v>
      </c>
      <c r="F61" s="47" t="s">
        <v>50</v>
      </c>
      <c r="G61" s="80">
        <v>80</v>
      </c>
      <c r="H61" s="47" t="s">
        <v>17</v>
      </c>
      <c r="I61" s="50"/>
      <c r="J61" s="35"/>
      <c r="K61" s="25">
        <f t="shared" si="6"/>
        <v>0</v>
      </c>
      <c r="L61" s="26">
        <f t="shared" si="7"/>
        <v>0</v>
      </c>
      <c r="M61" s="26">
        <f t="shared" si="8"/>
        <v>0</v>
      </c>
      <c r="N61" s="51"/>
      <c r="O61" s="53"/>
    </row>
    <row r="62" spans="1:24" x14ac:dyDescent="0.2">
      <c r="A62" s="83" t="s">
        <v>62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54">
        <f>SUM(L46:L61)</f>
        <v>0</v>
      </c>
      <c r="M62" s="55">
        <f>SUM(M46:M61)</f>
        <v>0</v>
      </c>
      <c r="N62" s="56"/>
      <c r="O62" s="53"/>
    </row>
    <row r="63" spans="1:24" ht="13.5" thickBot="1" x14ac:dyDescent="0.25">
      <c r="A63" s="57"/>
      <c r="B63" s="58"/>
      <c r="C63" s="57"/>
      <c r="D63" s="57"/>
      <c r="E63" s="57"/>
      <c r="F63" s="57"/>
      <c r="G63" s="57"/>
      <c r="H63" s="57"/>
      <c r="I63" s="59"/>
      <c r="J63" s="60"/>
      <c r="K63" s="61"/>
      <c r="L63" s="62"/>
      <c r="M63" s="63"/>
      <c r="N63" s="64"/>
      <c r="O63" s="65"/>
    </row>
    <row r="64" spans="1:24" s="45" customFormat="1" ht="18.600000000000001" customHeight="1" thickBot="1" x14ac:dyDescent="0.25">
      <c r="A64" s="66"/>
      <c r="B64" s="67"/>
      <c r="C64" s="68"/>
      <c r="D64" s="66"/>
      <c r="E64" s="69"/>
      <c r="F64" s="66"/>
      <c r="G64" s="81"/>
      <c r="H64" s="66"/>
      <c r="I64" s="70"/>
      <c r="J64" s="71"/>
      <c r="K64" s="72" t="s">
        <v>86</v>
      </c>
      <c r="L64" s="73">
        <f>SUM(L36,L38,L40,L42,L44,L62)</f>
        <v>0</v>
      </c>
      <c r="M64" s="73">
        <f>SUM(M36,M38,M40,M42,M44,M62)</f>
        <v>0</v>
      </c>
      <c r="N64" s="74"/>
      <c r="O64" s="66"/>
      <c r="R64" s="75"/>
      <c r="T64" s="75"/>
      <c r="U64" s="75"/>
      <c r="V64" s="75"/>
      <c r="W64" s="75"/>
      <c r="X64" s="75"/>
    </row>
  </sheetData>
  <mergeCells count="8">
    <mergeCell ref="B43:N43"/>
    <mergeCell ref="B45:N45"/>
    <mergeCell ref="A62:K62"/>
    <mergeCell ref="B3:N3"/>
    <mergeCell ref="A36:K36"/>
    <mergeCell ref="B37:N37"/>
    <mergeCell ref="B39:N39"/>
    <mergeCell ref="B41:N41"/>
  </mergeCells>
  <printOptions horizontalCentered="1"/>
  <pageMargins left="0.11811023622047245" right="0.11811023622047245" top="0.74803149606299213" bottom="0.74803149606299213" header="0.31496062992125984" footer="0.31496062992125984"/>
  <pageSetup paperSize="9" fitToHeight="0" orientation="landscape" r:id="rId1"/>
  <headerFooter>
    <oddHeader>&amp;LSprawa nr 72/2024&amp;CFormularz cenowy &amp;RZałacznik nr 6A do SWZ</oddHeader>
    <oddFooter>&amp;CStrona &amp;P z &amp;N&amp;RPieczęc i elektroniczny podpis Wykonawcy</oddFooter>
  </headerFooter>
  <rowBreaks count="1" manualBreakCount="1">
    <brk id="3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formularz RECEPTURA</vt:lpstr>
      <vt:lpstr>'formularz RECEPTURA'!Obszar_wydruku</vt:lpstr>
      <vt:lpstr>'formularz RECEPTURA'!Tytuły_wydruku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Wysocki</dc:creator>
  <cp:lastModifiedBy>10 wsk</cp:lastModifiedBy>
  <cp:lastPrinted>2024-06-12T09:40:06Z</cp:lastPrinted>
  <dcterms:created xsi:type="dcterms:W3CDTF">2024-05-16T12:12:43Z</dcterms:created>
  <dcterms:modified xsi:type="dcterms:W3CDTF">2024-06-12T09:40:30Z</dcterms:modified>
</cp:coreProperties>
</file>