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BDEAD22C-8AF9-49FA-9018-E6857C8594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.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3" i="3" l="1"/>
  <c r="J33" i="3"/>
  <c r="I39" i="3"/>
  <c r="J39" i="3"/>
  <c r="K39" i="3"/>
  <c r="I38" i="3" l="1"/>
  <c r="J38" i="3"/>
  <c r="J40" i="3" s="1"/>
  <c r="K38" i="3"/>
  <c r="K40" i="3" s="1"/>
  <c r="J32" i="3" l="1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32" i="3"/>
  <c r="K32" i="3" s="1"/>
  <c r="I13" i="3"/>
  <c r="K13" i="3" s="1"/>
  <c r="I8" i="3"/>
  <c r="J8" i="3"/>
  <c r="K8" i="3"/>
  <c r="I9" i="3"/>
  <c r="J9" i="3"/>
  <c r="K9" i="3"/>
  <c r="I5" i="3"/>
  <c r="K36" i="3"/>
  <c r="J36" i="3"/>
  <c r="I36" i="3"/>
  <c r="I6" i="3" l="1"/>
  <c r="J6" i="3"/>
  <c r="K6" i="3"/>
  <c r="I7" i="3"/>
  <c r="J7" i="3"/>
  <c r="K7" i="3"/>
  <c r="I10" i="3"/>
  <c r="J10" i="3"/>
  <c r="K10" i="3"/>
  <c r="K5" i="3"/>
  <c r="J5" i="3"/>
  <c r="J11" i="3" l="1"/>
  <c r="K11" i="3"/>
</calcChain>
</file>

<file path=xl/sharedStrings.xml><?xml version="1.0" encoding="utf-8"?>
<sst xmlns="http://schemas.openxmlformats.org/spreadsheetml/2006/main" count="85" uniqueCount="58">
  <si>
    <t>Lp</t>
  </si>
  <si>
    <t>Nazwa towaru</t>
  </si>
  <si>
    <t>J.M</t>
  </si>
  <si>
    <t xml:space="preserve">VAT [%] </t>
  </si>
  <si>
    <t>Uwagi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</si>
  <si>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</si>
  <si>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</si>
  <si>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</si>
  <si>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</si>
  <si>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</si>
  <si>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</si>
  <si>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</si>
  <si>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</si>
  <si>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2.</t>
  </si>
  <si>
    <t>3.</t>
  </si>
  <si>
    <t>4.</t>
  </si>
  <si>
    <t>Ilość zaoferowanych pełnych opakowań</t>
  </si>
  <si>
    <t>Cena 1 opak. netto</t>
  </si>
  <si>
    <t>Zaoferowany asortyment musi być kompatybilny z zaoferowanym sprzętem spełniającym wymagania specyfikacji aparatu do fakowitrektomii.</t>
  </si>
  <si>
    <t>Płyn do infuzji o pojemności 500 ml</t>
  </si>
  <si>
    <t>Jednorazowa sterylna końcówka do endodiatermii</t>
  </si>
  <si>
    <t>Jednorazowa sterylna kaniula z silikonowym zakończeniem o rozmiarze 23G</t>
  </si>
  <si>
    <t>Jednorazowy sterylny uniwersalny zestaw do podawania i usuwania oleju silikonowego</t>
  </si>
  <si>
    <t>Płyn hydroksycelulozowy 2%/2,5ml Eyefill H.D.</t>
  </si>
  <si>
    <t xml:space="preserve">igła do fakofragmentacji </t>
  </si>
  <si>
    <t>Jednorazowa sterylna kaniula z silikonowym zakończeniem o rozmiarze 25GA</t>
  </si>
  <si>
    <t>wysuwany skaper diamentowy 25 GA</t>
  </si>
  <si>
    <t xml:space="preserve">szt. </t>
  </si>
  <si>
    <t xml:space="preserve">Kaseta do fakoemulsyfikacji,  KOMPATYBILNA Z POSIADANYM SPRZĘTEM STELLARIS ELITE COMBO.
 Skład zestawu:
- kaseta jednorazowa z drenami do irygacji/aspiracji kompatybilna z oferowanym aparatem 1 szt., 
- komora testowa 1szt.,
- zatyczka do kasety 1 szt.,
- pokrowiec na ekran 1 szt.,
- pokrowiec na tacę (stolik) 1 szt,
- pokrowiec na pilota 1 szt.,
- klucz do igieł 1 szt.,
</t>
  </si>
  <si>
    <t>Dren powietrzny do wymuszonej infuzji kompatybilny z oferowanym aparatem</t>
  </si>
  <si>
    <t>Wielorazowy tip do fakoemusyfikacji MICS 1,8-2,2 mm</t>
  </si>
  <si>
    <t>Osłonka na tip/rękawek irygacyjny</t>
  </si>
  <si>
    <t>Zestaw do witrektomii przedniej: Witrektom przedni 23 G wraz z drenami łącznymi do drenów irygacji i aspiracji oraz adapter</t>
  </si>
  <si>
    <t xml:space="preserve">JEDNORAZOWY ZESTAW MATERIAŁÓW DO ZABIEGÓW WITREKTOMII TYLNEJ KOMPATYBILNY Z POSIADANYM SPRZĘTEM STELLARIS ELITE COMBO. 
Witrektom tylny 23G -7500 cięć/min, kaseta z zatyczką, zestaw drenów irygacyjno – aspiracyjnych, , pokrowiec na stolik, monitor oraz pilot, kranik 3 –drożny, zatyczki do trokarów, 3 trokary z nożami one-step 23G , oświetlacz 23G  szerokokątny, aparat kroplówki z systemem wymuszonej infuzji płynowej; kompatybilny z oferowanym aparatem
</t>
  </si>
  <si>
    <t xml:space="preserve">JEDNORAZOWY ZESTAW MATERIAŁÓW DO ZABIEGÓW WITREKTOMII TYLNEJ KOMPATYBILNY Z POSIADANYM SPRZĘTEM STELLARIS ELITE COMBO 
Witrektom tylny 25G -7500 cięć/min, kaseta z zatyczką, zestaw drenów irygacyjno – aspiracyjnych, , pokrowiec na stolik, monitor oraz pilot, kranik 3 –drożny, zatyczki do trokarów, 3 trokary z nożami one-step 25G , oświetlacz 25G  szerokokątny, aparat kroplówki z systemem wymuszonej infuzji płynowej; kompatybilny z oferowanym aparatem
</t>
  </si>
  <si>
    <t xml:space="preserve">JEDNORAZOWY ZESTAW MATERIAŁÓW DO ZABIEGÓW ŁĄCZONYCH – FAKOEMULSYFIKACJI I WITREKTOMII TYLNEJ KOMPATYBILNY Z POSIADANYM SPRZĘTEM STELLARIS ELITE COMBO 
Witrektom tylny 23G -7500 cięć/min, kaseta z zatyczką, zestaw drenów irygacyjno – aspiracyjnych, , pokrowiec na stolik, monitor oraz pilot, kranik 3 –drożny z drenem, zatyczki do trokarów, 3 trokary z nożami one-step 23G , oświetlacz 23G  szerokokątny, aparat kroplówki z systemem wymuszonej infuzji płynowej; komora testowa, klucz do tipów
</t>
  </si>
  <si>
    <t>Jednorazowy, sterylny pojedyńczy trokar w rozmiarze 23 GA - komplet</t>
  </si>
  <si>
    <t>kp.</t>
  </si>
  <si>
    <t xml:space="preserve">Pęseta Endgripping Forceps 23GA </t>
  </si>
  <si>
    <t>wysuwany skraper diamentowy 23 GA</t>
  </si>
  <si>
    <t>Sonda do lasera zagięta 23 GA</t>
  </si>
  <si>
    <t>Sonda do lasera zaginająca się 23 GA</t>
  </si>
  <si>
    <t>oświetlacz żyrandolowy 25 GA wraz z trokarem</t>
  </si>
  <si>
    <t>Kleszczyki ząbkowane 23 GA - krokodylek</t>
  </si>
  <si>
    <t>Sonda do lasera zagięta 25 GA</t>
  </si>
  <si>
    <t xml:space="preserve">pęseta do ILM 25GA </t>
  </si>
  <si>
    <t>pęseta do ILM 23GA</t>
  </si>
  <si>
    <t>Kleszczyki ząbkowane 25 GA - krokodylek</t>
  </si>
  <si>
    <t>Producent</t>
  </si>
  <si>
    <t xml:space="preserve">RAZEM </t>
  </si>
  <si>
    <t xml:space="preserve"> Zadanie 2 Do zabiegu witrektomii Stellaris</t>
  </si>
  <si>
    <t>Soczewka wewnątrzgałkowa jednoogniskowa / Cięcie ≥ 2.2 mm / Materiał: akryl hydrofobowy glistening-free (użyty materiał i pakowanie w roztworze soli fizjologicznej gwarantują brak powstawania wakuoli po wszczepie oraz brak odblasków) / Filtr UV / Uwodnienie soczewki: 4% / Współczynnik refrakcji (w 35°C): 1.53 / Temperatura zeszklenia: 15°C / Liczba Abbego: 42 / Konstrukcja soczewki: jednoczęściowa, dwa zmodyfikowane hapteny typu C-loop i Step Vaulted (zwiększona powierzchnia styku haptenów z torbą i otwory fenestracyjne na części haptycznej poprawiają stabilność soczewki), ostra tylna krawędź 360° (poniżej 10 μm i optyka soczewki przesunięta do tyłu w stosunku do haptenów gwarantują dobre przyleganie soczewki do tylnej torby oraz stanowią barierę zabezpieczającą przed PCO) / Konstrukcja optyczna: bezaberracyjna, asferyczna, cylinder umieszczony na tylnej powierzchni soczewki / Znaczniki poprawności ułożenia na części optycznej / Średnica całkowita: 12.5 mm / Średnica części optycznej: 6.0 mm / Zakres dioptrażu: od 6.00D do +30.0D co 0.5D / Moce cylindryczne: +1.25D, +1.50D, +2.00D, +2.50D, +3.00D, +3.50D, +4.25D, +5.00D, +5.75D / Stała A- Constant: 119.1</t>
  </si>
  <si>
    <t>op.</t>
  </si>
  <si>
    <t>Jednorazowy, sterylny indżektor z kartridżem do wszczepu soczewek wewnątrzgałkowych IOL; kartridż z powłoką typu Biofilm; tłok typu "push" z silikonową końcówką; rekomendowane wielkości cięcia: 1,9-2,0 mm (technika z przyłożenia), 2,5mm (technika z wejsciem do komory przedniej); a10szt.</t>
  </si>
  <si>
    <t>FORMULARZ CENOWY</t>
  </si>
  <si>
    <t>Zadanie 1 Do zabiegu zaćmy</t>
  </si>
  <si>
    <t xml:space="preserve">Zadanie 3 Płyn hydroksycelulozowy </t>
  </si>
  <si>
    <t>Zadanie 4 Soczewka wewnątrzgałkowa jednoogniskowa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</si>
</sst>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0"/>
      <name val="Arial Narrow"/>
      <family val="2"/>
    </font>
    <font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/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9" fontId="5" fillId="2" borderId="3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64" fontId="5" fillId="2" borderId="7" xfId="0" applyNumberFormat="1" applyFont="1" applyFill="1" applyBorder="1" applyAlignment="1">
      <alignment horizontal="center" vertical="center"/>
    </xf>
    <xf numFmtId="1" fontId="6" fillId="2" borderId="3" xfId="0" applyNumberFormat="1" applyFont="1" applyFill="1" applyBorder="1" applyAlignment="1">
      <alignment horizontal="center" vertical="center" wrapText="1"/>
    </xf>
    <xf numFmtId="164" fontId="6" fillId="2" borderId="3" xfId="1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 wrapText="1"/>
    </xf>
    <xf numFmtId="9" fontId="9" fillId="2" borderId="4" xfId="0" applyNumberFormat="1" applyFont="1" applyFill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164" fontId="9" fillId="2" borderId="8" xfId="0" applyNumberFormat="1" applyFont="1" applyFill="1" applyBorder="1" applyAlignment="1">
      <alignment horizontal="center" vertical="center"/>
    </xf>
    <xf numFmtId="164" fontId="9" fillId="2" borderId="6" xfId="0" applyNumberFormat="1" applyFont="1" applyFill="1" applyBorder="1" applyAlignment="1">
      <alignment horizontal="center" vertical="center"/>
    </xf>
    <xf numFmtId="164" fontId="9" fillId="2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9" fillId="2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9" fontId="7" fillId="0" borderId="3" xfId="2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164" fontId="2" fillId="0" borderId="0" xfId="0" applyNumberFormat="1" applyFont="1"/>
    <xf numFmtId="0" fontId="5" fillId="5" borderId="6" xfId="0" applyFont="1" applyFill="1" applyBorder="1" applyAlignment="1">
      <alignment horizontal="left" vertical="center" wrapText="1"/>
    </xf>
    <xf numFmtId="0" fontId="5" fillId="5" borderId="0" xfId="0" applyFont="1" applyFill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164" fontId="5" fillId="5" borderId="3" xfId="0" applyNumberFormat="1" applyFont="1" applyFill="1" applyBorder="1" applyAlignment="1">
      <alignment horizontal="center" vertical="center"/>
    </xf>
    <xf numFmtId="9" fontId="5" fillId="5" borderId="3" xfId="0" applyNumberFormat="1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164" fontId="5" fillId="4" borderId="3" xfId="0" applyNumberFormat="1" applyFont="1" applyFill="1" applyBorder="1" applyAlignment="1">
      <alignment horizontal="center" vertical="center"/>
    </xf>
    <xf numFmtId="164" fontId="9" fillId="4" borderId="3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0" fillId="0" borderId="2" xfId="0" applyBorder="1"/>
    <xf numFmtId="0" fontId="0" fillId="3" borderId="0" xfId="0" applyFill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view="pageLayout" topLeftCell="A34" zoomScale="90" zoomScaleNormal="100" zoomScalePageLayoutView="90" workbookViewId="0">
      <selection activeCell="K33" sqref="K33"/>
    </sheetView>
  </sheetViews>
  <sheetFormatPr defaultRowHeight="15" x14ac:dyDescent="0.25"/>
  <cols>
    <col min="1" max="1" width="5.28515625" customWidth="1"/>
    <col min="2" max="2" width="64.28515625" customWidth="1"/>
    <col min="3" max="3" width="20.7109375" customWidth="1"/>
    <col min="4" max="4" width="26" customWidth="1"/>
    <col min="5" max="5" width="4.42578125" bestFit="1" customWidth="1"/>
    <col min="6" max="6" width="7" bestFit="1" customWidth="1"/>
    <col min="7" max="7" width="13.7109375" customWidth="1"/>
    <col min="8" max="8" width="6" customWidth="1"/>
    <col min="9" max="9" width="18.7109375" customWidth="1"/>
    <col min="10" max="10" width="17.28515625" customWidth="1"/>
    <col min="11" max="11" width="18.85546875" customWidth="1"/>
    <col min="12" max="12" width="15.140625" customWidth="1"/>
    <col min="13" max="13" width="16" customWidth="1"/>
    <col min="14" max="14" width="11.140625" customWidth="1"/>
  </cols>
  <sheetData>
    <row r="1" spans="1:14" ht="27" customHeight="1" x14ac:dyDescent="0.25">
      <c r="A1" s="72" t="s">
        <v>54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27.75" customHeight="1" x14ac:dyDescent="0.2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4" s="2" customFormat="1" ht="63" customHeight="1" x14ac:dyDescent="0.3">
      <c r="A3" s="3" t="s">
        <v>0</v>
      </c>
      <c r="B3" s="3" t="s">
        <v>1</v>
      </c>
      <c r="C3" s="3" t="s">
        <v>48</v>
      </c>
      <c r="D3" s="7" t="s">
        <v>5</v>
      </c>
      <c r="E3" s="3" t="s">
        <v>2</v>
      </c>
      <c r="F3" s="19" t="s">
        <v>7</v>
      </c>
      <c r="G3" s="20" t="s">
        <v>8</v>
      </c>
      <c r="H3" s="21" t="s">
        <v>3</v>
      </c>
      <c r="I3" s="21" t="s">
        <v>10</v>
      </c>
      <c r="J3" s="20" t="s">
        <v>9</v>
      </c>
      <c r="K3" s="21" t="s">
        <v>11</v>
      </c>
      <c r="L3" s="21" t="s">
        <v>16</v>
      </c>
      <c r="M3" s="21" t="s">
        <v>17</v>
      </c>
      <c r="N3" s="21" t="s">
        <v>4</v>
      </c>
    </row>
    <row r="4" spans="1:14" s="2" customFormat="1" ht="25.5" customHeight="1" x14ac:dyDescent="0.3">
      <c r="A4" s="76" t="s">
        <v>55</v>
      </c>
      <c r="B4" s="77"/>
      <c r="C4" s="47"/>
      <c r="D4" s="48"/>
      <c r="E4" s="48"/>
      <c r="F4" s="48"/>
      <c r="G4" s="48"/>
      <c r="H4" s="48"/>
      <c r="I4" s="48"/>
      <c r="J4" s="48"/>
      <c r="K4" s="48"/>
      <c r="L4" s="48"/>
      <c r="M4" s="48"/>
      <c r="N4" s="49"/>
    </row>
    <row r="5" spans="1:14" s="2" customFormat="1" ht="240.75" customHeight="1" x14ac:dyDescent="0.3">
      <c r="A5" s="3" t="s">
        <v>6</v>
      </c>
      <c r="B5" s="25" t="s">
        <v>28</v>
      </c>
      <c r="C5" s="4"/>
      <c r="D5" s="5"/>
      <c r="E5" s="6" t="s">
        <v>12</v>
      </c>
      <c r="F5" s="7">
        <v>900</v>
      </c>
      <c r="G5" s="8"/>
      <c r="H5" s="9"/>
      <c r="I5" s="8">
        <f>G5*(1+H5)</f>
        <v>0</v>
      </c>
      <c r="J5" s="8">
        <f>F5*G5</f>
        <v>0</v>
      </c>
      <c r="K5" s="8">
        <f>F5*G5*(1+H5)</f>
        <v>0</v>
      </c>
      <c r="L5" s="8"/>
      <c r="M5" s="8"/>
      <c r="N5" s="10"/>
    </row>
    <row r="6" spans="1:14" s="2" customFormat="1" ht="52.5" customHeight="1" x14ac:dyDescent="0.3">
      <c r="A6" s="3" t="s">
        <v>13</v>
      </c>
      <c r="B6" s="4" t="s">
        <v>31</v>
      </c>
      <c r="C6" s="4"/>
      <c r="D6" s="5"/>
      <c r="E6" s="6" t="s">
        <v>12</v>
      </c>
      <c r="F6" s="7">
        <v>900</v>
      </c>
      <c r="G6" s="8"/>
      <c r="H6" s="9"/>
      <c r="I6" s="8">
        <f t="shared" ref="I6:I10" si="0">G6*(1+H6)</f>
        <v>0</v>
      </c>
      <c r="J6" s="8">
        <f t="shared" ref="J6:J10" si="1">F6*G6</f>
        <v>0</v>
      </c>
      <c r="K6" s="8">
        <f t="shared" ref="K6:K10" si="2">F6*G6*(1+H6)</f>
        <v>0</v>
      </c>
      <c r="L6" s="8"/>
      <c r="M6" s="8"/>
      <c r="N6" s="10"/>
    </row>
    <row r="7" spans="1:14" s="2" customFormat="1" ht="52.5" customHeight="1" thickBot="1" x14ac:dyDescent="0.35">
      <c r="A7" s="3" t="s">
        <v>14</v>
      </c>
      <c r="B7" s="4" t="s">
        <v>19</v>
      </c>
      <c r="C7" s="4"/>
      <c r="D7" s="5"/>
      <c r="E7" s="6" t="s">
        <v>12</v>
      </c>
      <c r="F7" s="7">
        <v>900</v>
      </c>
      <c r="G7" s="8"/>
      <c r="H7" s="9"/>
      <c r="I7" s="8">
        <f t="shared" si="0"/>
        <v>0</v>
      </c>
      <c r="J7" s="8">
        <f t="shared" si="1"/>
        <v>0</v>
      </c>
      <c r="K7" s="8">
        <f t="shared" si="2"/>
        <v>0</v>
      </c>
      <c r="L7" s="8"/>
      <c r="M7" s="8"/>
      <c r="N7" s="10"/>
    </row>
    <row r="8" spans="1:14" s="2" customFormat="1" ht="52.5" customHeight="1" thickBot="1" x14ac:dyDescent="0.35">
      <c r="A8" s="3"/>
      <c r="B8" s="57" t="s">
        <v>30</v>
      </c>
      <c r="C8" s="58"/>
      <c r="D8" s="59"/>
      <c r="E8" s="60" t="s">
        <v>12</v>
      </c>
      <c r="F8" s="61">
        <v>80</v>
      </c>
      <c r="G8" s="62"/>
      <c r="H8" s="63"/>
      <c r="I8" s="62">
        <f t="shared" ref="I8:I9" si="3">G8*(1+H8)</f>
        <v>0</v>
      </c>
      <c r="J8" s="62">
        <f t="shared" ref="J8:J9" si="4">F8*G8</f>
        <v>0</v>
      </c>
      <c r="K8" s="62">
        <f t="shared" ref="K8:K9" si="5">F8*G8*(1+H8)</f>
        <v>0</v>
      </c>
      <c r="L8" s="62"/>
      <c r="M8" s="62"/>
      <c r="N8" s="64"/>
    </row>
    <row r="9" spans="1:14" s="2" customFormat="1" ht="52.5" customHeight="1" x14ac:dyDescent="0.3">
      <c r="A9" s="3"/>
      <c r="B9" s="11" t="s">
        <v>29</v>
      </c>
      <c r="C9" s="11"/>
      <c r="D9" s="5"/>
      <c r="E9" s="6" t="s">
        <v>12</v>
      </c>
      <c r="F9" s="7">
        <v>250</v>
      </c>
      <c r="G9" s="8"/>
      <c r="H9" s="9"/>
      <c r="I9" s="8">
        <f t="shared" si="3"/>
        <v>0</v>
      </c>
      <c r="J9" s="8">
        <f t="shared" si="4"/>
        <v>0</v>
      </c>
      <c r="K9" s="8">
        <f t="shared" si="5"/>
        <v>0</v>
      </c>
      <c r="L9" s="8"/>
      <c r="M9" s="8"/>
      <c r="N9" s="10"/>
    </row>
    <row r="10" spans="1:14" s="2" customFormat="1" ht="88.5" customHeight="1" thickBot="1" x14ac:dyDescent="0.35">
      <c r="A10" s="3" t="s">
        <v>15</v>
      </c>
      <c r="B10" s="13" t="s">
        <v>32</v>
      </c>
      <c r="C10" s="13"/>
      <c r="D10" s="11"/>
      <c r="E10" s="12" t="s">
        <v>12</v>
      </c>
      <c r="F10" s="12">
        <v>10</v>
      </c>
      <c r="G10" s="8"/>
      <c r="H10" s="9"/>
      <c r="I10" s="8">
        <f t="shared" si="0"/>
        <v>0</v>
      </c>
      <c r="J10" s="18">
        <f t="shared" si="1"/>
        <v>0</v>
      </c>
      <c r="K10" s="18">
        <f t="shared" si="2"/>
        <v>0</v>
      </c>
      <c r="L10" s="8"/>
      <c r="M10" s="8"/>
      <c r="N10" s="10"/>
    </row>
    <row r="11" spans="1:14" s="31" customFormat="1" ht="48.75" customHeight="1" thickBot="1" x14ac:dyDescent="0.35">
      <c r="A11" s="24"/>
      <c r="B11" s="34" t="s">
        <v>49</v>
      </c>
      <c r="C11" s="34"/>
      <c r="D11" s="35"/>
      <c r="E11" s="33"/>
      <c r="F11" s="33"/>
      <c r="G11" s="27"/>
      <c r="H11" s="30"/>
      <c r="I11" s="27"/>
      <c r="J11" s="37">
        <f>SUM(J5:J10)</f>
        <v>0</v>
      </c>
      <c r="K11" s="36">
        <f>SUM(K5:K10)</f>
        <v>0</v>
      </c>
      <c r="L11" s="27"/>
      <c r="M11" s="27"/>
      <c r="N11" s="26"/>
    </row>
    <row r="12" spans="1:14" s="2" customFormat="1" ht="26.25" customHeight="1" x14ac:dyDescent="0.3">
      <c r="A12" s="76" t="s">
        <v>50</v>
      </c>
      <c r="B12" s="77"/>
      <c r="C12" s="47"/>
      <c r="D12" s="65"/>
      <c r="E12" s="65"/>
      <c r="F12" s="65"/>
      <c r="G12" s="65"/>
      <c r="H12" s="65"/>
      <c r="I12" s="65"/>
      <c r="J12" s="66"/>
      <c r="K12" s="66"/>
      <c r="L12" s="65"/>
      <c r="M12" s="65"/>
      <c r="N12" s="67"/>
    </row>
    <row r="13" spans="1:14" s="2" customFormat="1" ht="154.5" customHeight="1" x14ac:dyDescent="0.3">
      <c r="A13" s="3">
        <v>1</v>
      </c>
      <c r="B13" s="13" t="s">
        <v>33</v>
      </c>
      <c r="C13" s="13"/>
      <c r="D13" s="5"/>
      <c r="E13" s="6" t="s">
        <v>12</v>
      </c>
      <c r="F13" s="7">
        <v>80</v>
      </c>
      <c r="G13" s="8"/>
      <c r="H13" s="9"/>
      <c r="I13" s="8">
        <f>G13*1.08</f>
        <v>0</v>
      </c>
      <c r="J13" s="8">
        <f>F13*G13</f>
        <v>0</v>
      </c>
      <c r="K13" s="8">
        <f>F13*I13</f>
        <v>0</v>
      </c>
      <c r="L13" s="8"/>
      <c r="M13" s="8"/>
      <c r="N13" s="10"/>
    </row>
    <row r="14" spans="1:14" s="2" customFormat="1" ht="150.75" customHeight="1" x14ac:dyDescent="0.3">
      <c r="A14" s="3">
        <v>2</v>
      </c>
      <c r="B14" s="13" t="s">
        <v>34</v>
      </c>
      <c r="C14" s="13"/>
      <c r="D14" s="5"/>
      <c r="E14" s="6" t="s">
        <v>12</v>
      </c>
      <c r="F14" s="7">
        <v>20</v>
      </c>
      <c r="G14" s="8"/>
      <c r="H14" s="9"/>
      <c r="I14" s="8">
        <f t="shared" ref="I14:I32" si="6">G14*1.08</f>
        <v>0</v>
      </c>
      <c r="J14" s="8">
        <f t="shared" ref="J14:J31" si="7">F14*G14</f>
        <v>0</v>
      </c>
      <c r="K14" s="8">
        <f t="shared" ref="K14:K31" si="8">F14*I14</f>
        <v>0</v>
      </c>
      <c r="L14" s="8"/>
      <c r="M14" s="8"/>
      <c r="N14" s="10"/>
    </row>
    <row r="15" spans="1:14" s="2" customFormat="1" ht="144" customHeight="1" x14ac:dyDescent="0.3">
      <c r="A15" s="3">
        <v>3</v>
      </c>
      <c r="B15" s="13" t="s">
        <v>35</v>
      </c>
      <c r="C15" s="13"/>
      <c r="D15" s="5"/>
      <c r="E15" s="6" t="s">
        <v>12</v>
      </c>
      <c r="F15" s="7">
        <v>20</v>
      </c>
      <c r="G15" s="8"/>
      <c r="H15" s="9"/>
      <c r="I15" s="8">
        <f t="shared" si="6"/>
        <v>0</v>
      </c>
      <c r="J15" s="8">
        <f t="shared" si="7"/>
        <v>0</v>
      </c>
      <c r="K15" s="8">
        <f t="shared" si="8"/>
        <v>0</v>
      </c>
      <c r="L15" s="8"/>
      <c r="M15" s="8"/>
      <c r="N15" s="10"/>
    </row>
    <row r="16" spans="1:14" s="2" customFormat="1" ht="44.25" customHeight="1" x14ac:dyDescent="0.3">
      <c r="A16" s="3">
        <v>4</v>
      </c>
      <c r="B16" s="22" t="s">
        <v>20</v>
      </c>
      <c r="C16" s="22"/>
      <c r="D16" s="5"/>
      <c r="E16" s="6" t="s">
        <v>12</v>
      </c>
      <c r="F16" s="7">
        <v>110</v>
      </c>
      <c r="G16" s="8"/>
      <c r="H16" s="9"/>
      <c r="I16" s="8">
        <f t="shared" si="6"/>
        <v>0</v>
      </c>
      <c r="J16" s="8">
        <f t="shared" si="7"/>
        <v>0</v>
      </c>
      <c r="K16" s="8">
        <f t="shared" si="8"/>
        <v>0</v>
      </c>
      <c r="L16" s="8"/>
      <c r="M16" s="8"/>
      <c r="N16" s="10"/>
    </row>
    <row r="17" spans="1:14" s="2" customFormat="1" ht="44.25" customHeight="1" x14ac:dyDescent="0.3">
      <c r="A17" s="3">
        <v>5</v>
      </c>
      <c r="B17" s="13" t="s">
        <v>21</v>
      </c>
      <c r="C17" s="13"/>
      <c r="D17" s="5"/>
      <c r="E17" s="6" t="s">
        <v>12</v>
      </c>
      <c r="F17" s="7">
        <v>90</v>
      </c>
      <c r="G17" s="8"/>
      <c r="H17" s="9"/>
      <c r="I17" s="8">
        <f t="shared" si="6"/>
        <v>0</v>
      </c>
      <c r="J17" s="8">
        <f t="shared" si="7"/>
        <v>0</v>
      </c>
      <c r="K17" s="8">
        <f t="shared" si="8"/>
        <v>0</v>
      </c>
      <c r="L17" s="8"/>
      <c r="M17" s="8"/>
      <c r="N17" s="10"/>
    </row>
    <row r="18" spans="1:14" s="2" customFormat="1" ht="44.25" customHeight="1" x14ac:dyDescent="0.3">
      <c r="A18" s="3">
        <v>6</v>
      </c>
      <c r="B18" s="13" t="s">
        <v>22</v>
      </c>
      <c r="C18" s="13"/>
      <c r="D18" s="5"/>
      <c r="E18" s="6" t="s">
        <v>12</v>
      </c>
      <c r="F18" s="7">
        <v>70</v>
      </c>
      <c r="G18" s="8"/>
      <c r="H18" s="9"/>
      <c r="I18" s="8">
        <f t="shared" si="6"/>
        <v>0</v>
      </c>
      <c r="J18" s="8">
        <f t="shared" si="7"/>
        <v>0</v>
      </c>
      <c r="K18" s="8">
        <f t="shared" si="8"/>
        <v>0</v>
      </c>
      <c r="L18" s="8"/>
      <c r="M18" s="8"/>
      <c r="N18" s="10"/>
    </row>
    <row r="19" spans="1:14" s="2" customFormat="1" ht="44.25" customHeight="1" x14ac:dyDescent="0.3">
      <c r="A19" s="3">
        <v>7</v>
      </c>
      <c r="B19" s="5" t="s">
        <v>24</v>
      </c>
      <c r="C19" s="5"/>
      <c r="D19" s="5"/>
      <c r="E19" s="6" t="s">
        <v>12</v>
      </c>
      <c r="F19" s="7">
        <v>5</v>
      </c>
      <c r="G19" s="8"/>
      <c r="H19" s="9"/>
      <c r="I19" s="8">
        <f t="shared" si="6"/>
        <v>0</v>
      </c>
      <c r="J19" s="8">
        <f t="shared" si="7"/>
        <v>0</v>
      </c>
      <c r="K19" s="8">
        <f t="shared" si="8"/>
        <v>0</v>
      </c>
      <c r="L19" s="8"/>
      <c r="M19" s="8"/>
      <c r="N19" s="10"/>
    </row>
    <row r="20" spans="1:14" s="2" customFormat="1" ht="44.25" customHeight="1" x14ac:dyDescent="0.3">
      <c r="A20" s="3">
        <v>8</v>
      </c>
      <c r="B20" s="14" t="s">
        <v>36</v>
      </c>
      <c r="C20" s="14"/>
      <c r="D20" s="15"/>
      <c r="E20" s="16" t="s">
        <v>37</v>
      </c>
      <c r="F20" s="17">
        <v>2</v>
      </c>
      <c r="G20" s="18"/>
      <c r="H20" s="9"/>
      <c r="I20" s="8">
        <f t="shared" si="6"/>
        <v>0</v>
      </c>
      <c r="J20" s="8">
        <f t="shared" si="7"/>
        <v>0</v>
      </c>
      <c r="K20" s="8">
        <f t="shared" si="8"/>
        <v>0</v>
      </c>
      <c r="L20" s="8"/>
      <c r="M20" s="8"/>
      <c r="N20" s="10"/>
    </row>
    <row r="21" spans="1:14" s="2" customFormat="1" ht="44.25" customHeight="1" x14ac:dyDescent="0.3">
      <c r="A21" s="3">
        <v>9</v>
      </c>
      <c r="B21" s="5" t="s">
        <v>38</v>
      </c>
      <c r="C21" s="5"/>
      <c r="D21" s="5"/>
      <c r="E21" s="6" t="s">
        <v>12</v>
      </c>
      <c r="F21" s="7">
        <v>10</v>
      </c>
      <c r="G21" s="8"/>
      <c r="H21" s="9"/>
      <c r="I21" s="8">
        <f t="shared" si="6"/>
        <v>0</v>
      </c>
      <c r="J21" s="8">
        <f t="shared" si="7"/>
        <v>0</v>
      </c>
      <c r="K21" s="8">
        <f t="shared" si="8"/>
        <v>0</v>
      </c>
      <c r="L21" s="8"/>
      <c r="M21" s="8"/>
      <c r="N21" s="10"/>
    </row>
    <row r="22" spans="1:14" s="2" customFormat="1" ht="44.25" customHeight="1" x14ac:dyDescent="0.3">
      <c r="A22" s="3">
        <v>10</v>
      </c>
      <c r="B22" s="22" t="s">
        <v>41</v>
      </c>
      <c r="C22" s="22"/>
      <c r="D22" s="5"/>
      <c r="E22" s="6" t="s">
        <v>12</v>
      </c>
      <c r="F22" s="7">
        <v>40</v>
      </c>
      <c r="G22" s="8"/>
      <c r="H22" s="9"/>
      <c r="I22" s="8">
        <f t="shared" si="6"/>
        <v>0</v>
      </c>
      <c r="J22" s="8">
        <f t="shared" si="7"/>
        <v>0</v>
      </c>
      <c r="K22" s="8">
        <f t="shared" si="8"/>
        <v>0</v>
      </c>
      <c r="L22" s="8"/>
      <c r="M22" s="8"/>
      <c r="N22" s="10"/>
    </row>
    <row r="23" spans="1:14" s="2" customFormat="1" ht="44.25" customHeight="1" x14ac:dyDescent="0.3">
      <c r="A23" s="3">
        <v>11</v>
      </c>
      <c r="B23" s="23" t="s">
        <v>39</v>
      </c>
      <c r="C23" s="23"/>
      <c r="D23" s="5"/>
      <c r="E23" s="6" t="s">
        <v>12</v>
      </c>
      <c r="F23" s="7">
        <v>30</v>
      </c>
      <c r="G23" s="8"/>
      <c r="H23" s="9"/>
      <c r="I23" s="8">
        <f t="shared" si="6"/>
        <v>0</v>
      </c>
      <c r="J23" s="8">
        <f t="shared" si="7"/>
        <v>0</v>
      </c>
      <c r="K23" s="8">
        <f t="shared" si="8"/>
        <v>0</v>
      </c>
      <c r="L23" s="8"/>
      <c r="M23" s="8"/>
      <c r="N23" s="10"/>
    </row>
    <row r="24" spans="1:14" s="2" customFormat="1" ht="44.25" customHeight="1" x14ac:dyDescent="0.3">
      <c r="A24" s="3">
        <v>12</v>
      </c>
      <c r="B24" s="22" t="s">
        <v>40</v>
      </c>
      <c r="C24" s="22"/>
      <c r="D24" s="5"/>
      <c r="E24" s="6" t="s">
        <v>12</v>
      </c>
      <c r="F24" s="7">
        <v>100</v>
      </c>
      <c r="G24" s="8"/>
      <c r="H24" s="9"/>
      <c r="I24" s="8">
        <f t="shared" si="6"/>
        <v>0</v>
      </c>
      <c r="J24" s="8">
        <f t="shared" si="7"/>
        <v>0</v>
      </c>
      <c r="K24" s="8">
        <f t="shared" si="8"/>
        <v>0</v>
      </c>
      <c r="L24" s="8"/>
      <c r="M24" s="8"/>
      <c r="N24" s="10"/>
    </row>
    <row r="25" spans="1:14" s="2" customFormat="1" ht="44.25" customHeight="1" x14ac:dyDescent="0.3">
      <c r="A25" s="13">
        <v>13</v>
      </c>
      <c r="B25" s="5" t="s">
        <v>42</v>
      </c>
      <c r="C25" s="5"/>
      <c r="D25" s="6"/>
      <c r="E25" s="6" t="s">
        <v>12</v>
      </c>
      <c r="F25" s="7">
        <v>5</v>
      </c>
      <c r="G25" s="8"/>
      <c r="H25" s="9"/>
      <c r="I25" s="8">
        <f t="shared" si="6"/>
        <v>0</v>
      </c>
      <c r="J25" s="8">
        <f t="shared" si="7"/>
        <v>0</v>
      </c>
      <c r="K25" s="8">
        <f t="shared" si="8"/>
        <v>0</v>
      </c>
      <c r="L25" s="8"/>
      <c r="M25" s="8"/>
      <c r="N25" s="10"/>
    </row>
    <row r="26" spans="1:14" s="2" customFormat="1" ht="44.25" customHeight="1" x14ac:dyDescent="0.3">
      <c r="A26" s="13">
        <v>14</v>
      </c>
      <c r="B26" s="5" t="s">
        <v>43</v>
      </c>
      <c r="C26" s="5"/>
      <c r="D26" s="6"/>
      <c r="E26" s="6" t="s">
        <v>12</v>
      </c>
      <c r="F26" s="7">
        <v>25</v>
      </c>
      <c r="G26" s="8"/>
      <c r="H26" s="9"/>
      <c r="I26" s="8">
        <f t="shared" si="6"/>
        <v>0</v>
      </c>
      <c r="J26" s="8">
        <f t="shared" si="7"/>
        <v>0</v>
      </c>
      <c r="K26" s="8">
        <f t="shared" si="8"/>
        <v>0</v>
      </c>
      <c r="L26" s="8"/>
      <c r="M26" s="8"/>
      <c r="N26" s="10"/>
    </row>
    <row r="27" spans="1:14" s="2" customFormat="1" ht="44.25" customHeight="1" x14ac:dyDescent="0.3">
      <c r="A27" s="13">
        <v>15</v>
      </c>
      <c r="B27" s="13" t="s">
        <v>25</v>
      </c>
      <c r="C27" s="13"/>
      <c r="D27" s="6"/>
      <c r="E27" s="6" t="s">
        <v>12</v>
      </c>
      <c r="F27" s="12">
        <v>10</v>
      </c>
      <c r="G27" s="8"/>
      <c r="H27" s="9"/>
      <c r="I27" s="8">
        <f t="shared" si="6"/>
        <v>0</v>
      </c>
      <c r="J27" s="8">
        <f t="shared" si="7"/>
        <v>0</v>
      </c>
      <c r="K27" s="8">
        <f t="shared" si="8"/>
        <v>0</v>
      </c>
      <c r="L27" s="8"/>
      <c r="M27" s="8"/>
      <c r="N27" s="10"/>
    </row>
    <row r="28" spans="1:14" s="2" customFormat="1" ht="44.25" customHeight="1" x14ac:dyDescent="0.3">
      <c r="A28" s="13">
        <v>16</v>
      </c>
      <c r="B28" s="22" t="s">
        <v>44</v>
      </c>
      <c r="C28" s="22"/>
      <c r="D28" s="6"/>
      <c r="E28" s="6" t="s">
        <v>12</v>
      </c>
      <c r="F28" s="12">
        <v>10</v>
      </c>
      <c r="G28" s="8"/>
      <c r="H28" s="9"/>
      <c r="I28" s="8">
        <f t="shared" si="6"/>
        <v>0</v>
      </c>
      <c r="J28" s="8">
        <f t="shared" si="7"/>
        <v>0</v>
      </c>
      <c r="K28" s="8">
        <f t="shared" si="8"/>
        <v>0</v>
      </c>
      <c r="L28" s="8"/>
      <c r="M28" s="8"/>
      <c r="N28" s="10"/>
    </row>
    <row r="29" spans="1:14" s="2" customFormat="1" ht="44.25" customHeight="1" x14ac:dyDescent="0.3">
      <c r="A29" s="13">
        <v>17</v>
      </c>
      <c r="B29" s="23" t="s">
        <v>26</v>
      </c>
      <c r="C29" s="23"/>
      <c r="D29" s="6"/>
      <c r="E29" s="6" t="s">
        <v>12</v>
      </c>
      <c r="F29" s="12">
        <v>5</v>
      </c>
      <c r="G29" s="8"/>
      <c r="H29" s="9"/>
      <c r="I29" s="8">
        <f t="shared" si="6"/>
        <v>0</v>
      </c>
      <c r="J29" s="8">
        <f t="shared" si="7"/>
        <v>0</v>
      </c>
      <c r="K29" s="8">
        <f t="shared" si="8"/>
        <v>0</v>
      </c>
      <c r="L29" s="8"/>
      <c r="M29" s="8"/>
      <c r="N29" s="10"/>
    </row>
    <row r="30" spans="1:14" s="2" customFormat="1" ht="44.25" customHeight="1" x14ac:dyDescent="0.3">
      <c r="A30" s="13">
        <v>18</v>
      </c>
      <c r="B30" s="22" t="s">
        <v>45</v>
      </c>
      <c r="C30" s="22"/>
      <c r="D30" s="6"/>
      <c r="E30" s="6" t="s">
        <v>27</v>
      </c>
      <c r="F30" s="12">
        <v>5</v>
      </c>
      <c r="G30" s="8"/>
      <c r="H30" s="9"/>
      <c r="I30" s="8">
        <f t="shared" si="6"/>
        <v>0</v>
      </c>
      <c r="J30" s="8">
        <f t="shared" si="7"/>
        <v>0</v>
      </c>
      <c r="K30" s="8">
        <f t="shared" si="8"/>
        <v>0</v>
      </c>
      <c r="L30" s="8"/>
      <c r="M30" s="8"/>
      <c r="N30" s="10"/>
    </row>
    <row r="31" spans="1:14" s="2" customFormat="1" ht="44.25" customHeight="1" x14ac:dyDescent="0.3">
      <c r="A31" s="13">
        <v>19</v>
      </c>
      <c r="B31" s="22" t="s">
        <v>46</v>
      </c>
      <c r="C31" s="22"/>
      <c r="D31" s="6"/>
      <c r="E31" s="6" t="s">
        <v>12</v>
      </c>
      <c r="F31" s="12">
        <v>40</v>
      </c>
      <c r="G31" s="8"/>
      <c r="H31" s="9"/>
      <c r="I31" s="8">
        <f t="shared" si="6"/>
        <v>0</v>
      </c>
      <c r="J31" s="8">
        <f t="shared" si="7"/>
        <v>0</v>
      </c>
      <c r="K31" s="8">
        <f t="shared" si="8"/>
        <v>0</v>
      </c>
      <c r="L31" s="8"/>
      <c r="M31" s="8"/>
      <c r="N31" s="10"/>
    </row>
    <row r="32" spans="1:14" s="2" customFormat="1" ht="44.25" customHeight="1" thickBot="1" x14ac:dyDescent="0.35">
      <c r="A32" s="13">
        <v>20</v>
      </c>
      <c r="B32" s="5" t="s">
        <v>47</v>
      </c>
      <c r="C32" s="5"/>
      <c r="D32" s="6"/>
      <c r="E32" s="6" t="s">
        <v>12</v>
      </c>
      <c r="F32" s="12">
        <v>5</v>
      </c>
      <c r="G32" s="8"/>
      <c r="H32" s="9"/>
      <c r="I32" s="8">
        <f t="shared" si="6"/>
        <v>0</v>
      </c>
      <c r="J32" s="8">
        <f>F32*G32</f>
        <v>0</v>
      </c>
      <c r="K32" s="8">
        <f>F32*I32</f>
        <v>0</v>
      </c>
      <c r="L32" s="8"/>
      <c r="M32" s="8"/>
      <c r="N32" s="10"/>
    </row>
    <row r="33" spans="1:14" s="31" customFormat="1" ht="44.25" customHeight="1" x14ac:dyDescent="0.3">
      <c r="A33" s="32"/>
      <c r="B33" s="28" t="s">
        <v>49</v>
      </c>
      <c r="C33" s="28"/>
      <c r="D33" s="29"/>
      <c r="E33" s="29"/>
      <c r="F33" s="33"/>
      <c r="G33" s="27"/>
      <c r="H33" s="30"/>
      <c r="I33" s="27"/>
      <c r="J33" s="41">
        <f>SUM(J13:J32)</f>
        <v>0</v>
      </c>
      <c r="K33" s="41">
        <f>SUM(K13:K32)</f>
        <v>0</v>
      </c>
      <c r="L33" s="27"/>
      <c r="M33" s="27"/>
      <c r="N33" s="26"/>
    </row>
    <row r="34" spans="1:14" s="31" customFormat="1" ht="33" customHeight="1" x14ac:dyDescent="0.3">
      <c r="A34" s="32"/>
      <c r="B34" s="75" t="s">
        <v>18</v>
      </c>
      <c r="C34" s="75"/>
      <c r="D34" s="75"/>
      <c r="E34" s="75"/>
      <c r="F34" s="75"/>
      <c r="G34" s="75"/>
      <c r="H34" s="75"/>
      <c r="I34" s="75"/>
      <c r="J34" s="38"/>
      <c r="K34" s="38"/>
      <c r="L34" s="27"/>
      <c r="M34" s="27"/>
      <c r="N34" s="26"/>
    </row>
    <row r="35" spans="1:14" s="2" customFormat="1" ht="44.25" customHeight="1" x14ac:dyDescent="0.3">
      <c r="A35" s="76" t="s">
        <v>56</v>
      </c>
      <c r="B35" s="77"/>
      <c r="C35" s="47"/>
      <c r="D35" s="65"/>
      <c r="E35" s="65"/>
      <c r="F35" s="65"/>
      <c r="G35" s="65"/>
      <c r="H35" s="65"/>
      <c r="I35" s="65"/>
      <c r="J35" s="66"/>
      <c r="K35" s="66"/>
      <c r="L35" s="65"/>
      <c r="M35" s="65"/>
      <c r="N35" s="67"/>
    </row>
    <row r="36" spans="1:14" s="2" customFormat="1" ht="44.25" customHeight="1" x14ac:dyDescent="0.3">
      <c r="A36" s="3">
        <v>1</v>
      </c>
      <c r="B36" s="40" t="s">
        <v>23</v>
      </c>
      <c r="C36" s="13"/>
      <c r="D36" s="5"/>
      <c r="E36" s="6" t="s">
        <v>12</v>
      </c>
      <c r="F36" s="7">
        <v>70</v>
      </c>
      <c r="G36" s="8"/>
      <c r="H36" s="9"/>
      <c r="I36" s="8">
        <f t="shared" ref="I36" si="9">G36*(1+H36)</f>
        <v>0</v>
      </c>
      <c r="J36" s="38">
        <f t="shared" ref="J36" si="10">F36*G36</f>
        <v>0</v>
      </c>
      <c r="K36" s="38">
        <f t="shared" ref="K36" si="11">F36*G36*(1+H36)</f>
        <v>0</v>
      </c>
      <c r="L36" s="8"/>
      <c r="M36" s="8"/>
      <c r="N36" s="10"/>
    </row>
    <row r="37" spans="1:14" s="2" customFormat="1" ht="44.25" customHeight="1" x14ac:dyDescent="0.3">
      <c r="A37" s="76" t="s">
        <v>57</v>
      </c>
      <c r="B37" s="77"/>
      <c r="C37" s="47"/>
      <c r="D37" s="65"/>
      <c r="E37" s="65"/>
      <c r="F37" s="65"/>
      <c r="G37" s="65"/>
      <c r="H37" s="65"/>
      <c r="I37" s="68"/>
      <c r="J37" s="69"/>
      <c r="K37" s="69"/>
      <c r="L37" s="65"/>
      <c r="M37" s="65"/>
      <c r="N37" s="67"/>
    </row>
    <row r="38" spans="1:14" s="39" customFormat="1" ht="279.75" customHeight="1" x14ac:dyDescent="0.25">
      <c r="A38" s="50">
        <v>1</v>
      </c>
      <c r="B38" s="50" t="s">
        <v>51</v>
      </c>
      <c r="C38" s="50"/>
      <c r="D38" s="50"/>
      <c r="E38" s="50" t="s">
        <v>12</v>
      </c>
      <c r="F38" s="50">
        <v>30</v>
      </c>
      <c r="G38" s="51"/>
      <c r="H38" s="52"/>
      <c r="I38" s="8">
        <f t="shared" ref="I38" si="12">G38*(1+H38)</f>
        <v>0</v>
      </c>
      <c r="J38" s="8">
        <f t="shared" ref="J38" si="13">F38*G38</f>
        <v>0</v>
      </c>
      <c r="K38" s="8">
        <f t="shared" ref="K38" si="14">F38*G38*(1+H38)</f>
        <v>0</v>
      </c>
      <c r="L38" s="53"/>
      <c r="M38" s="70"/>
      <c r="N38" s="70"/>
    </row>
    <row r="39" spans="1:14" ht="90" customHeight="1" thickBot="1" x14ac:dyDescent="0.3">
      <c r="A39" s="54">
        <v>2</v>
      </c>
      <c r="B39" s="46" t="s">
        <v>53</v>
      </c>
      <c r="C39" s="55"/>
      <c r="D39" s="55"/>
      <c r="E39" s="50" t="s">
        <v>52</v>
      </c>
      <c r="F39" s="50">
        <v>3</v>
      </c>
      <c r="G39" s="54"/>
      <c r="H39" s="52"/>
      <c r="I39" s="8">
        <f t="shared" ref="I39" si="15">G39*(1+H39)</f>
        <v>0</v>
      </c>
      <c r="J39" s="18">
        <f t="shared" ref="J39" si="16">F39*G39</f>
        <v>0</v>
      </c>
      <c r="K39" s="18">
        <f t="shared" ref="K39" si="17">F39*G39*(1+H39)</f>
        <v>0</v>
      </c>
      <c r="L39" s="55"/>
      <c r="M39" s="55"/>
      <c r="N39" s="71"/>
    </row>
    <row r="40" spans="1:14" s="42" customFormat="1" ht="28.5" customHeight="1" thickBot="1" x14ac:dyDescent="0.3">
      <c r="B40" s="45" t="s">
        <v>49</v>
      </c>
      <c r="J40" s="44">
        <f>SUM(J38:J39)</f>
        <v>0</v>
      </c>
      <c r="K40" s="43">
        <f>SUM(K38:K39)</f>
        <v>0</v>
      </c>
    </row>
    <row r="41" spans="1:14" x14ac:dyDescent="0.25">
      <c r="H41" s="74"/>
      <c r="I41" s="74"/>
      <c r="J41" s="56"/>
      <c r="K41" s="56"/>
      <c r="L41" s="1"/>
    </row>
  </sheetData>
  <mergeCells count="8">
    <mergeCell ref="A1:L2"/>
    <mergeCell ref="M1:N2"/>
    <mergeCell ref="H41:I41"/>
    <mergeCell ref="B34:I34"/>
    <mergeCell ref="A12:B12"/>
    <mergeCell ref="A4:B4"/>
    <mergeCell ref="A35:B35"/>
    <mergeCell ref="A37:B37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85/2024&amp;RZałącznik nr 6 do SWZ</oddHeader>
    <oddFooter>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2024-07-03T07:25:12Z</dcterms:modified>
</cp:coreProperties>
</file>