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1FC304B-AFD2-42EF-A285-539355398F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H27" i="1"/>
  <c r="H28" i="1"/>
  <c r="H29" i="1"/>
  <c r="H30" i="1"/>
  <c r="H31" i="1"/>
  <c r="H32" i="1"/>
  <c r="H33" i="1"/>
  <c r="H34" i="1"/>
  <c r="H35" i="1"/>
  <c r="H36" i="1"/>
  <c r="H26" i="1"/>
  <c r="J16" i="1"/>
  <c r="J17" i="1"/>
  <c r="J18" i="1"/>
  <c r="J19" i="1"/>
  <c r="J20" i="1"/>
  <c r="J21" i="1"/>
  <c r="J22" i="1"/>
  <c r="J15" i="1"/>
  <c r="H16" i="1"/>
  <c r="H17" i="1"/>
  <c r="H18" i="1"/>
  <c r="H19" i="1"/>
  <c r="H20" i="1"/>
  <c r="H21" i="1"/>
  <c r="H22" i="1"/>
  <c r="H15" i="1"/>
  <c r="I15" i="1" s="1"/>
  <c r="J12" i="1"/>
  <c r="I12" i="1"/>
  <c r="J11" i="1"/>
  <c r="I11" i="1"/>
  <c r="I13" i="1" s="1"/>
  <c r="H12" i="1"/>
  <c r="H11" i="1"/>
  <c r="I8" i="1"/>
  <c r="H8" i="1"/>
  <c r="J8" i="1" s="1"/>
  <c r="H5" i="1"/>
  <c r="I16" i="1"/>
  <c r="I17" i="1"/>
  <c r="I18" i="1"/>
  <c r="I19" i="1"/>
  <c r="I20" i="1"/>
  <c r="I21" i="1"/>
  <c r="I22" i="1"/>
  <c r="J13" i="1" l="1"/>
  <c r="J23" i="1"/>
  <c r="I23" i="1"/>
  <c r="I37" i="1"/>
  <c r="J5" i="1" l="1"/>
  <c r="J6" i="1" s="1"/>
  <c r="I5" i="1"/>
  <c r="I6" i="1" s="1"/>
  <c r="J9" i="1" l="1"/>
  <c r="J39" i="1" s="1"/>
  <c r="I9" i="1"/>
  <c r="I39" i="1" s="1"/>
  <c r="K12" i="2" l="1"/>
  <c r="J12" i="2"/>
</calcChain>
</file>

<file path=xl/sharedStrings.xml><?xml version="1.0" encoding="utf-8"?>
<sst xmlns="http://schemas.openxmlformats.org/spreadsheetml/2006/main" count="115" uniqueCount="69">
  <si>
    <t>LP.</t>
  </si>
  <si>
    <t>RODZAJ ŚRODKA</t>
  </si>
  <si>
    <t>opak. jedn.</t>
  </si>
  <si>
    <t>j.m.</t>
  </si>
  <si>
    <t>Cena netto           ( jedn.)</t>
  </si>
  <si>
    <t>% VAT</t>
  </si>
  <si>
    <t>Cena brutto (jedn.)</t>
  </si>
  <si>
    <t>WARTOŚĆ NETTO</t>
  </si>
  <si>
    <t>WARTOŚĆ BRUTTO</t>
  </si>
  <si>
    <t>RAZEM</t>
  </si>
  <si>
    <t>ZADANIE 12</t>
  </si>
  <si>
    <t>op</t>
  </si>
  <si>
    <t>rolka</t>
  </si>
  <si>
    <t xml:space="preserve">Planowana ilość środka w dost. rocznej </t>
  </si>
  <si>
    <t>Etykiety playtex do zgrzewarki etykiet Termopath HS4C, kompatybilne z drukarką igłową Epson LQ-680 Pro, rozmiary 19 x 53 mm, temperatura zgrzewu 204C</t>
  </si>
  <si>
    <t>Rolka termiczna, kasowa, kolor biały, rozmiary - szerokość 80 mm, długość 250 m, średnica zewnętrzna 135 mm, gilza 12 mm.</t>
  </si>
  <si>
    <t>Etykiety A4, kolor pomarańczowy matowy, kształt prostokątny, rozmiary 52,5 x 32 mm, trwały klej, w opakowaniu min. 100 arkuszy, na 1 arkuszy 36 etykiet.</t>
  </si>
  <si>
    <t>Etykiety identyfikacyjne "2"</t>
  </si>
  <si>
    <t>Po 2 nalepki na jednym listku</t>
  </si>
  <si>
    <t>biały</t>
  </si>
  <si>
    <t>różowy</t>
  </si>
  <si>
    <t>Etykiety identyfikacyjne "3"</t>
  </si>
  <si>
    <t>Po 3 nalepki na jednym listku</t>
  </si>
  <si>
    <t>Etykiety identyfikacyjne "4"</t>
  </si>
  <si>
    <t>Po 4 nalepki na jednym listku</t>
  </si>
  <si>
    <t>Etykiety identyfikacyjne "6"</t>
  </si>
  <si>
    <t>Po 6 nalepek na jednym listku</t>
  </si>
  <si>
    <t>Etykiety identyfikacyjne "8"</t>
  </si>
  <si>
    <t>Po 8 nalepek na jednym listku</t>
  </si>
  <si>
    <t>Etykiety identyfikacyjne "10"</t>
  </si>
  <si>
    <t>Po 10 nalepek na jednym listku</t>
  </si>
  <si>
    <t>1.</t>
  </si>
  <si>
    <t>Hologramy na przepustki fi 20 mm</t>
  </si>
  <si>
    <t>2.</t>
  </si>
  <si>
    <t>Plomba MiniBag</t>
  </si>
  <si>
    <t>3.</t>
  </si>
  <si>
    <t>Karta zbliżeniowa Mifarce 54x90</t>
  </si>
  <si>
    <t>4.</t>
  </si>
  <si>
    <t>5.</t>
  </si>
  <si>
    <t>Etiu do idnetyfikatorów ( wym. idnetyfikatora 86x55mm)</t>
  </si>
  <si>
    <t>6.</t>
  </si>
  <si>
    <t>Smycze do identyfikatorów dł. 1 m, szer. 1 cm, kolor: czerwony, niebieski, czarny; napis na smyczy: 10WszKzP-SPZOZ Bydgoszcz (5 napisów na całej długości smyczy); kolor nadruku: biały</t>
  </si>
  <si>
    <t>7.</t>
  </si>
  <si>
    <t>Taśma kolorowa typu Evolis YMCKO lub równoważna</t>
  </si>
  <si>
    <t>8.</t>
  </si>
  <si>
    <t>Taśma czarna typu Evolis lub równoważna</t>
  </si>
  <si>
    <t>ZADANIE 4 Artykuły różne</t>
  </si>
  <si>
    <t>ZADANIE  5 Etykiety samoprzylepne do znakowania materiału laboratoryjnego</t>
  </si>
  <si>
    <t>szt.</t>
  </si>
  <si>
    <t>Tektura do zszywania teczek Strompac, kolor biały o wymiarach 551mm x 987mm, gramatura 400 g</t>
  </si>
  <si>
    <r>
      <rPr>
        <b/>
        <u/>
        <sz val="10"/>
        <color theme="1"/>
        <rFont val="Czcionka tekstu podstawowego"/>
        <charset val="238"/>
      </rPr>
      <t>Opis do zadania 5:</t>
    </r>
    <r>
      <rPr>
        <sz val="10"/>
        <color theme="1"/>
        <rFont val="Czcionka tekstu podstawowego"/>
        <charset val="238"/>
      </rPr>
      <t xml:space="preserve">
- gotowe do użytku, z nadrukowanym kodem kreskowym,
- w zestawach ("arkusikach") po 2, 3, 4, 6, 8, 10 etykiet/ zestaw (liczba poszczególnych zestawów wg szczegółowych ustaleń w okresie eksploatacji),
- druk technologią termotransferową z kalką utwardzaną,
- podkład półbysk,
- standard kodu: 128C,
- wymiary: etykiety - 40 x 14 mm, kod kreskowy - 25 x 10 mm,
- centralnie nadrukowany kod kreskowy, poniżej odpowiadający mu numer,
- minimalny margines 7 mm po obu stronach kodu,
- numeracja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10-cyfrowa: pierwsze dwie cyfry- unikalny, zmienny identyfikator zgodny z Systemem Identyfikacji Materiału Laboratoryjnego,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cyfry 3-9: 7-cyfrowy unikalny identyfikator zestawu (arkusika) - interpretowany jako identyfikator zlecenia-numery z zakresu wskazanego przez Zamawiającego, unikalne w skali wszystkich dostaw,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>cyfra 10: 1-cyfrowy unikalny identyfikator etykiety w ramach zestawu-interpretowany jako identyfikator materiału zlecenia,
- termin ważności etykiety, nadrukowany za numerem - 2 lata od daty jej produkcji,
- symbol identyfikujący daną partie, znajdujący się po prawej stronie etykiety,
- odporność na zamrażanie (do -30 stopni C),
- możliwość dodruku na zamówienie (z zachowaniem unikalności numeracji),
- kolory: biały i różowy,
- dostawy sukcesywne wg potrzeb Zamawiającego</t>
    </r>
  </si>
  <si>
    <t>WARTOŚĆ RAZEM</t>
  </si>
  <si>
    <t>76 800 (szt. naklejek)</t>
  </si>
  <si>
    <t>9 600 (szt. naklejek)</t>
  </si>
  <si>
    <t>115 200 (szt. naklejek)</t>
  </si>
  <si>
    <t>17 280 (szt. naklejek)</t>
  </si>
  <si>
    <t>345 600 (szt. naklejek)</t>
  </si>
  <si>
    <t>38 400 (szt. naklejek)</t>
  </si>
  <si>
    <t>547 200 (szt. naklejek)</t>
  </si>
  <si>
    <t>69 120 (szt. naklejek)</t>
  </si>
  <si>
    <t>384 000 (szt. naklejek)</t>
  </si>
  <si>
    <t>240 000 (szt. naklejek)</t>
  </si>
  <si>
    <t>Etykiety termiczne 80mmx100mm, średnica gilzy 40mm, białe, ilość szt. na rolce 1000</t>
  </si>
  <si>
    <t xml:space="preserve"> ZADANIE 1 Etykiety do zgrzewarki</t>
  </si>
  <si>
    <t xml:space="preserve"> ZADANIE 2 Rolki termiczne</t>
  </si>
  <si>
    <t>ZADANIE 3 Etykiety</t>
  </si>
  <si>
    <t>Sprawa nr 99/2024</t>
  </si>
  <si>
    <t>Załącznik nr 6 do SWZ</t>
  </si>
  <si>
    <t>Pieczęć i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</si>
</sst>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0_ ;\-#,##0\ "/>
  </numFmts>
  <fonts count="19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9"/>
      <color indexed="8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u/>
      <sz val="10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name val="Arial Narrow"/>
      <family val="2"/>
      <charset val="238"/>
    </font>
    <font>
      <b/>
      <sz val="12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/>
    <xf numFmtId="2" fontId="4" fillId="0" borderId="5" xfId="0" applyNumberFormat="1" applyFont="1" applyBorder="1"/>
    <xf numFmtId="0" fontId="3" fillId="0" borderId="0" xfId="0" applyFont="1" applyAlignment="1">
      <alignment horizontal="center" vertical="center"/>
    </xf>
    <xf numFmtId="0" fontId="6" fillId="0" borderId="5" xfId="2" applyFont="1" applyBorder="1" applyAlignment="1">
      <alignment vertical="center" wrapText="1"/>
    </xf>
    <xf numFmtId="0" fontId="6" fillId="0" borderId="5" xfId="2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8" fillId="0" borderId="8" xfId="2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4" fontId="3" fillId="0" borderId="0" xfId="3" applyFont="1" applyAlignment="1">
      <alignment vertical="center"/>
    </xf>
    <xf numFmtId="9" fontId="3" fillId="0" borderId="9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44" fontId="2" fillId="0" borderId="5" xfId="3" applyFont="1" applyFill="1" applyBorder="1" applyAlignment="1">
      <alignment horizontal="center" vertical="center" wrapText="1"/>
    </xf>
    <xf numFmtId="44" fontId="2" fillId="0" borderId="5" xfId="3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164" fontId="2" fillId="0" borderId="5" xfId="3" applyNumberFormat="1" applyFont="1" applyBorder="1" applyAlignment="1">
      <alignment horizontal="center" vertical="center"/>
    </xf>
    <xf numFmtId="0" fontId="11" fillId="0" borderId="3" xfId="0" applyFont="1" applyBorder="1"/>
    <xf numFmtId="0" fontId="10" fillId="3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vertical="center"/>
    </xf>
    <xf numFmtId="0" fontId="10" fillId="3" borderId="5" xfId="0" applyFont="1" applyFill="1" applyBorder="1" applyAlignment="1">
      <alignment horizontal="center" vertical="center" wrapText="1"/>
    </xf>
    <xf numFmtId="3" fontId="10" fillId="3" borderId="5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/>
    </xf>
    <xf numFmtId="4" fontId="10" fillId="3" borderId="5" xfId="0" applyNumberFormat="1" applyFont="1" applyFill="1" applyBorder="1" applyAlignment="1">
      <alignment horizontal="right" vertical="center"/>
    </xf>
    <xf numFmtId="9" fontId="10" fillId="3" borderId="5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/>
    </xf>
    <xf numFmtId="4" fontId="11" fillId="0" borderId="5" xfId="0" applyNumberFormat="1" applyFont="1" applyBorder="1" applyAlignment="1">
      <alignment horizontal="right" vertical="center"/>
    </xf>
    <xf numFmtId="1" fontId="10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6" fillId="0" borderId="0" xfId="0" applyFont="1"/>
    <xf numFmtId="0" fontId="10" fillId="3" borderId="5" xfId="0" applyFon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12" fillId="2" borderId="0" xfId="0" applyFont="1" applyFill="1" applyAlignment="1">
      <alignment horizontal="center"/>
    </xf>
    <xf numFmtId="4" fontId="12" fillId="2" borderId="0" xfId="0" applyNumberFormat="1" applyFont="1" applyFill="1"/>
    <xf numFmtId="0" fontId="17" fillId="2" borderId="9" xfId="0" applyFont="1" applyFill="1" applyBorder="1" applyAlignment="1">
      <alignment vertical="center" wrapText="1"/>
    </xf>
    <xf numFmtId="0" fontId="17" fillId="2" borderId="5" xfId="0" applyFont="1" applyFill="1" applyBorder="1" applyAlignment="1">
      <alignment vertical="center" wrapText="1"/>
    </xf>
    <xf numFmtId="3" fontId="8" fillId="3" borderId="5" xfId="0" applyNumberFormat="1" applyFont="1" applyFill="1" applyBorder="1" applyAlignment="1">
      <alignment horizontal="right" vertical="center"/>
    </xf>
    <xf numFmtId="9" fontId="10" fillId="3" borderId="5" xfId="4" applyFont="1" applyFill="1" applyBorder="1" applyAlignment="1">
      <alignment horizontal="right" vertical="center"/>
    </xf>
    <xf numFmtId="4" fontId="10" fillId="3" borderId="11" xfId="0" applyNumberFormat="1" applyFont="1" applyFill="1" applyBorder="1" applyAlignment="1">
      <alignment horizontal="right" vertical="center"/>
    </xf>
    <xf numFmtId="4" fontId="12" fillId="2" borderId="5" xfId="0" applyNumberFormat="1" applyFont="1" applyFill="1" applyBorder="1"/>
    <xf numFmtId="44" fontId="3" fillId="0" borderId="5" xfId="3" applyFont="1" applyBorder="1" applyAlignment="1">
      <alignment vertical="center"/>
    </xf>
    <xf numFmtId="4" fontId="11" fillId="2" borderId="5" xfId="0" applyNumberFormat="1" applyFont="1" applyFill="1" applyBorder="1" applyAlignment="1">
      <alignment horizontal="right" vertical="center"/>
    </xf>
    <xf numFmtId="0" fontId="3" fillId="0" borderId="5" xfId="0" applyFont="1" applyBorder="1"/>
    <xf numFmtId="0" fontId="3" fillId="0" borderId="5" xfId="0" applyFont="1" applyBorder="1" applyAlignment="1">
      <alignment wrapText="1"/>
    </xf>
    <xf numFmtId="0" fontId="3" fillId="0" borderId="9" xfId="0" applyFont="1" applyBorder="1"/>
    <xf numFmtId="0" fontId="0" fillId="0" borderId="5" xfId="0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center" wrapText="1"/>
    </xf>
    <xf numFmtId="9" fontId="3" fillId="2" borderId="9" xfId="0" applyNumberFormat="1" applyFont="1" applyFill="1" applyBorder="1" applyAlignment="1">
      <alignment horizontal="center" vertical="center"/>
    </xf>
    <xf numFmtId="0" fontId="11" fillId="0" borderId="12" xfId="0" applyFont="1" applyBorder="1"/>
    <xf numFmtId="0" fontId="12" fillId="2" borderId="5" xfId="0" applyFont="1" applyFill="1" applyBorder="1" applyAlignment="1">
      <alignment horizontal="center"/>
    </xf>
    <xf numFmtId="44" fontId="3" fillId="4" borderId="13" xfId="3" applyFont="1" applyFill="1" applyBorder="1" applyAlignment="1">
      <alignment vertical="center"/>
    </xf>
    <xf numFmtId="44" fontId="3" fillId="4" borderId="14" xfId="3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5" fillId="0" borderId="5" xfId="2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0" fontId="12" fillId="0" borderId="7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8" xfId="2" applyFont="1" applyBorder="1" applyAlignment="1">
      <alignment vertical="top"/>
    </xf>
    <xf numFmtId="0" fontId="5" fillId="0" borderId="7" xfId="2" applyFont="1" applyBorder="1" applyAlignment="1">
      <alignment vertical="top"/>
    </xf>
    <xf numFmtId="2" fontId="3" fillId="0" borderId="9" xfId="3" applyNumberFormat="1" applyFont="1" applyBorder="1" applyAlignment="1">
      <alignment vertical="center"/>
    </xf>
    <xf numFmtId="2" fontId="6" fillId="0" borderId="5" xfId="3" applyNumberFormat="1" applyFont="1" applyBorder="1" applyAlignment="1">
      <alignment vertical="center"/>
    </xf>
    <xf numFmtId="2" fontId="3" fillId="2" borderId="9" xfId="3" applyNumberFormat="1" applyFont="1" applyFill="1" applyBorder="1" applyAlignment="1">
      <alignment vertical="center"/>
    </xf>
    <xf numFmtId="2" fontId="10" fillId="3" borderId="5" xfId="0" applyNumberFormat="1" applyFont="1" applyFill="1" applyBorder="1" applyAlignment="1">
      <alignment horizontal="center" vertical="center"/>
    </xf>
    <xf numFmtId="2" fontId="4" fillId="0" borderId="5" xfId="3" applyNumberFormat="1" applyFont="1" applyBorder="1" applyAlignment="1">
      <alignment vertical="center"/>
    </xf>
    <xf numFmtId="2" fontId="3" fillId="0" borderId="9" xfId="5" applyNumberFormat="1" applyFont="1" applyBorder="1" applyAlignment="1">
      <alignment vertical="center"/>
    </xf>
    <xf numFmtId="0" fontId="3" fillId="0" borderId="7" xfId="0" applyFont="1" applyBorder="1" applyAlignment="1">
      <alignment horizontal="left" vertical="center"/>
    </xf>
    <xf numFmtId="44" fontId="3" fillId="0" borderId="7" xfId="3" applyFont="1" applyBorder="1" applyAlignment="1">
      <alignment horizontal="right" vertical="center"/>
    </xf>
    <xf numFmtId="44" fontId="3" fillId="0" borderId="0" xfId="3" applyFont="1" applyAlignment="1">
      <alignment horizontal="right" vertical="center"/>
    </xf>
    <xf numFmtId="2" fontId="18" fillId="0" borderId="5" xfId="3" applyNumberFormat="1" applyFont="1" applyBorder="1" applyAlignment="1">
      <alignment vertical="center"/>
    </xf>
  </cellXfs>
  <cellStyles count="6">
    <cellStyle name="Dziesiętny" xfId="5" builtinId="3"/>
    <cellStyle name="Normalny" xfId="0" builtinId="0"/>
    <cellStyle name="Normalny 2" xfId="2" xr:uid="{00000000-0005-0000-0000-000001000000}"/>
    <cellStyle name="Normalny 3" xfId="1" xr:uid="{00000000-0005-0000-0000-000002000000}"/>
    <cellStyle name="Procentowy" xfId="4" builtinId="5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24</xdr:row>
      <xdr:rowOff>0</xdr:rowOff>
    </xdr:from>
    <xdr:to>
      <xdr:col>3</xdr:col>
      <xdr:colOff>104775</xdr:colOff>
      <xdr:row>24</xdr:row>
      <xdr:rowOff>85725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991225" y="133350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28575</xdr:colOff>
      <xdr:row>24</xdr:row>
      <xdr:rowOff>0</xdr:rowOff>
    </xdr:from>
    <xdr:to>
      <xdr:col>3</xdr:col>
      <xdr:colOff>104775</xdr:colOff>
      <xdr:row>24</xdr:row>
      <xdr:rowOff>85725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972050" y="381000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28575</xdr:colOff>
      <xdr:row>24</xdr:row>
      <xdr:rowOff>0</xdr:rowOff>
    </xdr:from>
    <xdr:to>
      <xdr:col>3</xdr:col>
      <xdr:colOff>104775</xdr:colOff>
      <xdr:row>24</xdr:row>
      <xdr:rowOff>85725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4972050" y="11307127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ocuments\Dokumentacja%20przetargowa%20pojemniki,%20klapki\&#346;RODKI%20CZYSTO&#346;CI\&#347;rodki%20czysto&#347;ci%202019\przetarg%20na%20papier%20i%20r&#281;czniki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"/>
      <sheetName val="Arkusz2"/>
      <sheetName val="Arkusz3"/>
    </sheetNames>
    <sheetDataSet>
      <sheetData sheetId="0">
        <row r="14">
          <cell r="I14">
            <v>3000</v>
          </cell>
          <cell r="J14">
            <v>3690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4"/>
  <sheetViews>
    <sheetView tabSelected="1" view="pageLayout" zoomScale="90" zoomScaleNormal="100" zoomScalePageLayoutView="90" workbookViewId="0">
      <selection activeCell="G8" sqref="G8"/>
    </sheetView>
  </sheetViews>
  <sheetFormatPr defaultColWidth="8.75" defaultRowHeight="16.5"/>
  <cols>
    <col min="1" max="1" width="6.875" style="3" customWidth="1"/>
    <col min="2" max="2" width="53.5" style="9" customWidth="1"/>
    <col min="3" max="3" width="11.75" style="9" customWidth="1"/>
    <col min="4" max="4" width="12" style="9" customWidth="1"/>
    <col min="5" max="5" width="13.875" style="3" customWidth="1"/>
    <col min="6" max="6" width="9.5" style="10" customWidth="1"/>
    <col min="7" max="7" width="8.375" style="9" customWidth="1"/>
    <col min="8" max="8" width="12.125" style="10" customWidth="1"/>
    <col min="9" max="9" width="13.625" style="10" customWidth="1"/>
    <col min="10" max="10" width="15.375" style="10" customWidth="1"/>
    <col min="11" max="16384" width="8.75" style="9"/>
  </cols>
  <sheetData>
    <row r="1" spans="1:10" ht="27" customHeight="1">
      <c r="A1" s="80" t="s">
        <v>66</v>
      </c>
      <c r="B1" s="80"/>
      <c r="I1" s="81" t="s">
        <v>67</v>
      </c>
      <c r="J1" s="81"/>
    </row>
    <row r="2" spans="1:10" ht="43.5" customHeight="1">
      <c r="A2" s="13" t="s">
        <v>0</v>
      </c>
      <c r="B2" s="14" t="s">
        <v>1</v>
      </c>
      <c r="C2" s="14" t="s">
        <v>2</v>
      </c>
      <c r="D2" s="14" t="s">
        <v>3</v>
      </c>
      <c r="E2" s="14" t="s">
        <v>13</v>
      </c>
      <c r="F2" s="15" t="s">
        <v>4</v>
      </c>
      <c r="G2" s="14" t="s">
        <v>5</v>
      </c>
      <c r="H2" s="15" t="s">
        <v>6</v>
      </c>
      <c r="I2" s="15" t="s">
        <v>7</v>
      </c>
      <c r="J2" s="16" t="s">
        <v>8</v>
      </c>
    </row>
    <row r="3" spans="1:10">
      <c r="A3" s="13">
        <v>1</v>
      </c>
      <c r="B3" s="17">
        <v>2</v>
      </c>
      <c r="C3" s="17">
        <v>3</v>
      </c>
      <c r="D3" s="17">
        <v>4</v>
      </c>
      <c r="E3" s="17">
        <v>5</v>
      </c>
      <c r="F3" s="18">
        <v>6</v>
      </c>
      <c r="G3" s="17">
        <v>7</v>
      </c>
      <c r="H3" s="18">
        <v>8</v>
      </c>
      <c r="I3" s="18">
        <v>9</v>
      </c>
      <c r="J3" s="18">
        <v>10</v>
      </c>
    </row>
    <row r="4" spans="1:10">
      <c r="A4" s="61" t="s">
        <v>63</v>
      </c>
      <c r="B4" s="61"/>
      <c r="C4" s="61"/>
      <c r="D4" s="61"/>
      <c r="E4" s="61"/>
      <c r="F4" s="61"/>
      <c r="G4" s="61"/>
      <c r="H4" s="61"/>
      <c r="I4" s="61"/>
      <c r="J4" s="61"/>
    </row>
    <row r="5" spans="1:10" ht="73.5" customHeight="1">
      <c r="A5" s="6">
        <v>1</v>
      </c>
      <c r="B5" s="7" t="s">
        <v>14</v>
      </c>
      <c r="C5" s="6" t="s">
        <v>11</v>
      </c>
      <c r="D5" s="6" t="s">
        <v>11</v>
      </c>
      <c r="E5" s="6">
        <v>12</v>
      </c>
      <c r="F5" s="74"/>
      <c r="G5" s="11"/>
      <c r="H5" s="74">
        <f>SUM(F5*(1+G5))</f>
        <v>0</v>
      </c>
      <c r="I5" s="74">
        <f>(E5*F5)</f>
        <v>0</v>
      </c>
      <c r="J5" s="74">
        <f>(E5*H5)</f>
        <v>0</v>
      </c>
    </row>
    <row r="6" spans="1:10">
      <c r="A6" s="62" t="s">
        <v>9</v>
      </c>
      <c r="B6" s="62"/>
      <c r="C6" s="62"/>
      <c r="D6" s="62"/>
      <c r="E6" s="62"/>
      <c r="F6" s="62"/>
      <c r="G6" s="62"/>
      <c r="H6" s="62"/>
      <c r="I6" s="78">
        <f>SUM(I5)</f>
        <v>0</v>
      </c>
      <c r="J6" s="78">
        <f>SUM(J5)</f>
        <v>0</v>
      </c>
    </row>
    <row r="7" spans="1:10">
      <c r="A7" s="72" t="s">
        <v>64</v>
      </c>
      <c r="B7" s="73"/>
      <c r="C7" s="73"/>
      <c r="D7" s="73"/>
      <c r="E7" s="73"/>
      <c r="F7" s="73"/>
      <c r="G7" s="73"/>
      <c r="H7" s="73"/>
      <c r="I7" s="73"/>
      <c r="J7" s="73"/>
    </row>
    <row r="8" spans="1:10" ht="41.25" customHeight="1">
      <c r="A8" s="8">
        <v>1</v>
      </c>
      <c r="B8" s="4" t="s">
        <v>15</v>
      </c>
      <c r="C8" s="5" t="s">
        <v>12</v>
      </c>
      <c r="D8" s="5" t="s">
        <v>12</v>
      </c>
      <c r="E8" s="5">
        <v>300</v>
      </c>
      <c r="F8" s="75"/>
      <c r="G8" s="11"/>
      <c r="H8" s="74">
        <f>SUM(F8*(1+G8))</f>
        <v>0</v>
      </c>
      <c r="I8" s="74">
        <f>SUM(E8*F8)</f>
        <v>0</v>
      </c>
      <c r="J8" s="74">
        <f>SUM(E8*H8)</f>
        <v>0</v>
      </c>
    </row>
    <row r="9" spans="1:10">
      <c r="A9" s="63" t="s">
        <v>9</v>
      </c>
      <c r="B9" s="64"/>
      <c r="C9" s="64"/>
      <c r="D9" s="64"/>
      <c r="E9" s="64"/>
      <c r="F9" s="64"/>
      <c r="G9" s="64"/>
      <c r="H9" s="65"/>
      <c r="I9" s="78">
        <f>SUM(I8:I8)</f>
        <v>0</v>
      </c>
      <c r="J9" s="78">
        <f>SUM(J8:J8)</f>
        <v>0</v>
      </c>
    </row>
    <row r="10" spans="1:10">
      <c r="A10" s="66" t="s">
        <v>65</v>
      </c>
      <c r="B10" s="67"/>
      <c r="C10" s="67"/>
      <c r="D10" s="67"/>
      <c r="E10" s="67"/>
      <c r="F10" s="67"/>
      <c r="G10" s="67"/>
      <c r="H10" s="67"/>
      <c r="I10" s="67"/>
      <c r="J10" s="67"/>
    </row>
    <row r="11" spans="1:10" s="12" customFormat="1" ht="72" customHeight="1">
      <c r="A11" s="50">
        <v>1</v>
      </c>
      <c r="B11" s="51" t="s">
        <v>16</v>
      </c>
      <c r="C11" s="50" t="s">
        <v>11</v>
      </c>
      <c r="D11" s="50" t="s">
        <v>11</v>
      </c>
      <c r="E11" s="50">
        <v>12</v>
      </c>
      <c r="F11" s="76"/>
      <c r="G11" s="52"/>
      <c r="H11" s="74">
        <f>SUM(F11*(1+G11))</f>
        <v>0</v>
      </c>
      <c r="I11" s="79">
        <f>SUM(E11*F11)</f>
        <v>0</v>
      </c>
      <c r="J11" s="74">
        <f>SUM(E118+H11)</f>
        <v>0</v>
      </c>
    </row>
    <row r="12" spans="1:10" s="12" customFormat="1" ht="72" customHeight="1">
      <c r="A12" s="50">
        <v>2</v>
      </c>
      <c r="B12" s="51" t="s">
        <v>62</v>
      </c>
      <c r="C12" s="50" t="s">
        <v>12</v>
      </c>
      <c r="D12" s="50" t="s">
        <v>12</v>
      </c>
      <c r="E12" s="50">
        <v>50</v>
      </c>
      <c r="F12" s="76"/>
      <c r="G12" s="52"/>
      <c r="H12" s="74">
        <f>SUM(F12*(1+G12))</f>
        <v>0</v>
      </c>
      <c r="I12" s="79">
        <f>SUM(E12*F12)</f>
        <v>0</v>
      </c>
      <c r="J12" s="74">
        <f>SUM(E119+H12)</f>
        <v>0</v>
      </c>
    </row>
    <row r="13" spans="1:10">
      <c r="A13" s="62" t="s">
        <v>9</v>
      </c>
      <c r="B13" s="62"/>
      <c r="C13" s="62"/>
      <c r="D13" s="62"/>
      <c r="E13" s="62"/>
      <c r="F13" s="62"/>
      <c r="G13" s="62"/>
      <c r="H13" s="62"/>
      <c r="I13" s="78">
        <f>SUM(I11,I12)</f>
        <v>0</v>
      </c>
      <c r="J13" s="78">
        <f>SUM(J11,J12)</f>
        <v>0</v>
      </c>
    </row>
    <row r="14" spans="1:10">
      <c r="A14" s="68" t="s">
        <v>46</v>
      </c>
      <c r="B14" s="68"/>
      <c r="C14" s="32"/>
      <c r="D14" s="32"/>
      <c r="E14" s="32"/>
      <c r="F14" s="32"/>
      <c r="G14" s="32"/>
      <c r="H14" s="32"/>
      <c r="I14" s="32"/>
      <c r="J14" s="53"/>
    </row>
    <row r="15" spans="1:10" ht="21" customHeight="1">
      <c r="A15" s="20" t="s">
        <v>31</v>
      </c>
      <c r="B15" s="38" t="s">
        <v>32</v>
      </c>
      <c r="C15" s="22" t="s">
        <v>48</v>
      </c>
      <c r="D15" s="33" t="s">
        <v>48</v>
      </c>
      <c r="E15" s="40">
        <v>1000</v>
      </c>
      <c r="F15" s="77"/>
      <c r="G15" s="41"/>
      <c r="H15" s="25">
        <f>SUM(F15*(1+G15))</f>
        <v>0</v>
      </c>
      <c r="I15" s="25">
        <f>(E15*H15)</f>
        <v>0</v>
      </c>
      <c r="J15" s="25">
        <f>(E15*I15)</f>
        <v>0</v>
      </c>
    </row>
    <row r="16" spans="1:10" ht="21" customHeight="1">
      <c r="A16" s="20" t="s">
        <v>33</v>
      </c>
      <c r="B16" s="38" t="s">
        <v>34</v>
      </c>
      <c r="C16" s="22" t="s">
        <v>48</v>
      </c>
      <c r="D16" s="33" t="s">
        <v>48</v>
      </c>
      <c r="E16" s="40">
        <v>1000</v>
      </c>
      <c r="F16" s="77"/>
      <c r="G16" s="41"/>
      <c r="H16" s="25">
        <f t="shared" ref="H16:H22" si="0">SUM(F16*(1+G16))</f>
        <v>0</v>
      </c>
      <c r="I16" s="25">
        <f t="shared" ref="I16:I22" si="1">(E16*H16)</f>
        <v>0</v>
      </c>
      <c r="J16" s="25">
        <f t="shared" ref="J16:J22" si="2">(E16*I16)</f>
        <v>0</v>
      </c>
    </row>
    <row r="17" spans="1:10" ht="24" customHeight="1">
      <c r="A17" s="20" t="s">
        <v>35</v>
      </c>
      <c r="B17" s="39" t="s">
        <v>36</v>
      </c>
      <c r="C17" s="22" t="s">
        <v>48</v>
      </c>
      <c r="D17" s="33" t="s">
        <v>48</v>
      </c>
      <c r="E17" s="40">
        <v>1500</v>
      </c>
      <c r="F17" s="77"/>
      <c r="G17" s="41"/>
      <c r="H17" s="25">
        <f t="shared" si="0"/>
        <v>0</v>
      </c>
      <c r="I17" s="25">
        <f t="shared" si="1"/>
        <v>0</v>
      </c>
      <c r="J17" s="25">
        <f t="shared" si="2"/>
        <v>0</v>
      </c>
    </row>
    <row r="18" spans="1:10" ht="39" customHeight="1">
      <c r="A18" s="20" t="s">
        <v>37</v>
      </c>
      <c r="B18" s="39" t="s">
        <v>49</v>
      </c>
      <c r="C18" s="22" t="s">
        <v>48</v>
      </c>
      <c r="D18" s="33" t="s">
        <v>48</v>
      </c>
      <c r="E18" s="49">
        <v>600</v>
      </c>
      <c r="F18" s="77"/>
      <c r="G18" s="41"/>
      <c r="H18" s="25">
        <f t="shared" si="0"/>
        <v>0</v>
      </c>
      <c r="I18" s="25">
        <f t="shared" si="1"/>
        <v>0</v>
      </c>
      <c r="J18" s="25">
        <f t="shared" si="2"/>
        <v>0</v>
      </c>
    </row>
    <row r="19" spans="1:10" ht="25.5" customHeight="1">
      <c r="A19" s="34" t="s">
        <v>38</v>
      </c>
      <c r="B19" s="46" t="s">
        <v>39</v>
      </c>
      <c r="C19" s="22" t="s">
        <v>48</v>
      </c>
      <c r="D19" s="33" t="s">
        <v>48</v>
      </c>
      <c r="E19" s="49">
        <v>100</v>
      </c>
      <c r="F19" s="77"/>
      <c r="G19" s="41"/>
      <c r="H19" s="25">
        <f t="shared" si="0"/>
        <v>0</v>
      </c>
      <c r="I19" s="25">
        <f t="shared" si="1"/>
        <v>0</v>
      </c>
      <c r="J19" s="25">
        <f t="shared" si="2"/>
        <v>0</v>
      </c>
    </row>
    <row r="20" spans="1:10" ht="56.25" customHeight="1">
      <c r="A20" s="34" t="s">
        <v>40</v>
      </c>
      <c r="B20" s="47" t="s">
        <v>41</v>
      </c>
      <c r="C20" s="22" t="s">
        <v>48</v>
      </c>
      <c r="D20" s="33" t="s">
        <v>48</v>
      </c>
      <c r="E20" s="49">
        <v>1000</v>
      </c>
      <c r="F20" s="77"/>
      <c r="G20" s="41"/>
      <c r="H20" s="25">
        <f t="shared" si="0"/>
        <v>0</v>
      </c>
      <c r="I20" s="25">
        <f t="shared" si="1"/>
        <v>0</v>
      </c>
      <c r="J20" s="25">
        <f t="shared" si="2"/>
        <v>0</v>
      </c>
    </row>
    <row r="21" spans="1:10" ht="20.25" customHeight="1">
      <c r="A21" s="34" t="s">
        <v>42</v>
      </c>
      <c r="B21" s="46" t="s">
        <v>43</v>
      </c>
      <c r="C21" s="22" t="s">
        <v>48</v>
      </c>
      <c r="D21" s="33" t="s">
        <v>48</v>
      </c>
      <c r="E21" s="49">
        <v>5</v>
      </c>
      <c r="F21" s="77"/>
      <c r="G21" s="41"/>
      <c r="H21" s="25">
        <f t="shared" si="0"/>
        <v>0</v>
      </c>
      <c r="I21" s="25">
        <f t="shared" si="1"/>
        <v>0</v>
      </c>
      <c r="J21" s="25">
        <f t="shared" si="2"/>
        <v>0</v>
      </c>
    </row>
    <row r="22" spans="1:10" ht="24" customHeight="1">
      <c r="A22" s="34" t="s">
        <v>44</v>
      </c>
      <c r="B22" s="48" t="s">
        <v>45</v>
      </c>
      <c r="C22" s="22" t="s">
        <v>48</v>
      </c>
      <c r="D22" s="33" t="s">
        <v>48</v>
      </c>
      <c r="E22" s="49">
        <v>5</v>
      </c>
      <c r="F22" s="77"/>
      <c r="G22" s="41"/>
      <c r="H22" s="25">
        <f t="shared" si="0"/>
        <v>0</v>
      </c>
      <c r="I22" s="25">
        <f t="shared" si="1"/>
        <v>0</v>
      </c>
      <c r="J22" s="25">
        <f t="shared" si="2"/>
        <v>0</v>
      </c>
    </row>
    <row r="23" spans="1:10">
      <c r="A23"/>
      <c r="B23" s="54" t="s">
        <v>9</v>
      </c>
      <c r="C23" s="35"/>
      <c r="D23" s="35"/>
      <c r="E23" s="35"/>
      <c r="F23" s="35"/>
      <c r="G23" s="35"/>
      <c r="H23" s="43"/>
      <c r="I23" s="43">
        <f xml:space="preserve"> SUM(I15:I22)</f>
        <v>0</v>
      </c>
      <c r="J23" s="43">
        <f xml:space="preserve"> SUM(J15:J22)</f>
        <v>0</v>
      </c>
    </row>
    <row r="24" spans="1:10">
      <c r="A24"/>
      <c r="B24" s="36"/>
      <c r="C24"/>
      <c r="D24"/>
      <c r="E24"/>
      <c r="F24"/>
      <c r="G24"/>
      <c r="H24" s="37"/>
      <c r="I24" s="37"/>
      <c r="J24" s="42"/>
    </row>
    <row r="25" spans="1:10" ht="23.25" customHeight="1">
      <c r="A25" s="69" t="s">
        <v>47</v>
      </c>
      <c r="B25" s="70"/>
      <c r="C25" s="19"/>
      <c r="D25" s="19"/>
      <c r="E25" s="19"/>
      <c r="F25" s="19"/>
      <c r="G25" s="19"/>
      <c r="H25" s="19"/>
      <c r="I25" s="19"/>
      <c r="J25" s="25"/>
    </row>
    <row r="26" spans="1:10" ht="47.25">
      <c r="A26" s="20">
        <v>1</v>
      </c>
      <c r="B26" s="21" t="s">
        <v>17</v>
      </c>
      <c r="C26" s="22" t="s">
        <v>18</v>
      </c>
      <c r="D26" s="23" t="s">
        <v>52</v>
      </c>
      <c r="E26" s="24" t="s">
        <v>19</v>
      </c>
      <c r="F26" s="25"/>
      <c r="G26" s="26"/>
      <c r="H26" s="25">
        <f>SUM(F26*(1+G26))</f>
        <v>0</v>
      </c>
      <c r="I26" s="25"/>
      <c r="J26" s="25"/>
    </row>
    <row r="27" spans="1:10" ht="47.25">
      <c r="A27" s="20">
        <v>2</v>
      </c>
      <c r="B27" s="21" t="s">
        <v>17</v>
      </c>
      <c r="C27" s="22" t="s">
        <v>18</v>
      </c>
      <c r="D27" s="23" t="s">
        <v>53</v>
      </c>
      <c r="E27" s="24" t="s">
        <v>20</v>
      </c>
      <c r="F27" s="25"/>
      <c r="G27" s="26"/>
      <c r="H27" s="25">
        <f t="shared" ref="H27:H36" si="3">SUM(F27*(1+G27))</f>
        <v>0</v>
      </c>
      <c r="I27" s="25"/>
      <c r="J27" s="45"/>
    </row>
    <row r="28" spans="1:10" ht="47.25">
      <c r="A28" s="20">
        <v>3</v>
      </c>
      <c r="B28" s="21" t="s">
        <v>21</v>
      </c>
      <c r="C28" s="22" t="s">
        <v>22</v>
      </c>
      <c r="D28" s="23" t="s">
        <v>54</v>
      </c>
      <c r="E28" s="24" t="s">
        <v>19</v>
      </c>
      <c r="F28" s="25"/>
      <c r="G28" s="26"/>
      <c r="H28" s="25">
        <f t="shared" si="3"/>
        <v>0</v>
      </c>
      <c r="I28" s="25"/>
      <c r="J28" s="44"/>
    </row>
    <row r="29" spans="1:10" ht="47.25">
      <c r="A29" s="20">
        <v>4</v>
      </c>
      <c r="B29" s="21" t="s">
        <v>21</v>
      </c>
      <c r="C29" s="22" t="s">
        <v>22</v>
      </c>
      <c r="D29" s="23" t="s">
        <v>55</v>
      </c>
      <c r="E29" s="24" t="s">
        <v>20</v>
      </c>
      <c r="F29" s="25"/>
      <c r="G29" s="26"/>
      <c r="H29" s="25">
        <f t="shared" si="3"/>
        <v>0</v>
      </c>
      <c r="I29" s="25"/>
      <c r="J29" s="44"/>
    </row>
    <row r="30" spans="1:10" ht="47.25">
      <c r="A30" s="20">
        <v>5</v>
      </c>
      <c r="B30" s="21" t="s">
        <v>23</v>
      </c>
      <c r="C30" s="22" t="s">
        <v>24</v>
      </c>
      <c r="D30" s="23" t="s">
        <v>56</v>
      </c>
      <c r="E30" s="24" t="s">
        <v>19</v>
      </c>
      <c r="F30" s="25"/>
      <c r="G30" s="26"/>
      <c r="H30" s="25">
        <f t="shared" si="3"/>
        <v>0</v>
      </c>
      <c r="I30" s="25"/>
      <c r="J30" s="44"/>
    </row>
    <row r="31" spans="1:10" ht="47.25">
      <c r="A31" s="20">
        <v>6</v>
      </c>
      <c r="B31" s="21" t="s">
        <v>23</v>
      </c>
      <c r="C31" s="22" t="s">
        <v>24</v>
      </c>
      <c r="D31" s="23" t="s">
        <v>57</v>
      </c>
      <c r="E31" s="24" t="s">
        <v>20</v>
      </c>
      <c r="F31" s="25"/>
      <c r="G31" s="26"/>
      <c r="H31" s="25">
        <f t="shared" si="3"/>
        <v>0</v>
      </c>
      <c r="I31" s="25"/>
      <c r="J31" s="44"/>
    </row>
    <row r="32" spans="1:10" ht="51.75" customHeight="1">
      <c r="A32" s="20">
        <v>7</v>
      </c>
      <c r="B32" s="21" t="s">
        <v>25</v>
      </c>
      <c r="C32" s="22" t="s">
        <v>26</v>
      </c>
      <c r="D32" s="23" t="s">
        <v>58</v>
      </c>
      <c r="E32" s="24" t="s">
        <v>19</v>
      </c>
      <c r="F32" s="25"/>
      <c r="G32" s="26"/>
      <c r="H32" s="25">
        <f t="shared" si="3"/>
        <v>0</v>
      </c>
      <c r="I32" s="25"/>
      <c r="J32" s="44"/>
    </row>
    <row r="33" spans="1:10" ht="53.25" customHeight="1">
      <c r="A33" s="20">
        <v>8</v>
      </c>
      <c r="B33" s="21" t="s">
        <v>25</v>
      </c>
      <c r="C33" s="22" t="s">
        <v>26</v>
      </c>
      <c r="D33" s="23" t="s">
        <v>59</v>
      </c>
      <c r="E33" s="24" t="s">
        <v>20</v>
      </c>
      <c r="F33" s="25"/>
      <c r="G33" s="26"/>
      <c r="H33" s="25">
        <f t="shared" si="3"/>
        <v>0</v>
      </c>
      <c r="I33" s="25"/>
      <c r="J33" s="44"/>
    </row>
    <row r="34" spans="1:10" ht="47.25">
      <c r="A34" s="20">
        <v>9</v>
      </c>
      <c r="B34" s="21" t="s">
        <v>27</v>
      </c>
      <c r="C34" s="22" t="s">
        <v>28</v>
      </c>
      <c r="D34" s="23" t="s">
        <v>60</v>
      </c>
      <c r="E34" s="24" t="s">
        <v>19</v>
      </c>
      <c r="F34" s="25"/>
      <c r="G34" s="26"/>
      <c r="H34" s="25">
        <f t="shared" si="3"/>
        <v>0</v>
      </c>
      <c r="I34" s="25"/>
      <c r="J34" s="44"/>
    </row>
    <row r="35" spans="1:10" ht="47.25">
      <c r="A35" s="20">
        <v>10</v>
      </c>
      <c r="B35" s="21" t="s">
        <v>27</v>
      </c>
      <c r="C35" s="22" t="s">
        <v>28</v>
      </c>
      <c r="D35" s="23" t="s">
        <v>52</v>
      </c>
      <c r="E35" s="24" t="s">
        <v>20</v>
      </c>
      <c r="F35" s="25"/>
      <c r="G35" s="26"/>
      <c r="H35" s="25">
        <f t="shared" si="3"/>
        <v>0</v>
      </c>
      <c r="I35" s="25"/>
      <c r="J35" s="44"/>
    </row>
    <row r="36" spans="1:10" ht="47.25">
      <c r="A36" s="20">
        <v>11</v>
      </c>
      <c r="B36" s="21" t="s">
        <v>29</v>
      </c>
      <c r="C36" s="22" t="s">
        <v>30</v>
      </c>
      <c r="D36" s="23" t="s">
        <v>61</v>
      </c>
      <c r="E36" s="24" t="s">
        <v>19</v>
      </c>
      <c r="F36" s="25"/>
      <c r="G36" s="26"/>
      <c r="H36" s="25">
        <f t="shared" si="3"/>
        <v>0</v>
      </c>
      <c r="I36" s="25"/>
      <c r="J36" s="44"/>
    </row>
    <row r="37" spans="1:10">
      <c r="A37" s="60" t="s">
        <v>9</v>
      </c>
      <c r="B37" s="60"/>
      <c r="C37" s="27"/>
      <c r="D37" s="27"/>
      <c r="E37" s="28"/>
      <c r="F37" s="29"/>
      <c r="G37" s="30"/>
      <c r="H37" s="29"/>
      <c r="I37" s="45">
        <f>SUM(I26,I27,I28,I29,I30,I31,I32,I33,I34,I35,I36)</f>
        <v>0</v>
      </c>
      <c r="J37" s="83">
        <f>SUM(J26:J36)</f>
        <v>0</v>
      </c>
    </row>
    <row r="38" spans="1:10" ht="17.25" thickBot="1"/>
    <row r="39" spans="1:10" ht="17.25" thickBot="1">
      <c r="A39" s="57" t="s">
        <v>51</v>
      </c>
      <c r="B39" s="58"/>
      <c r="C39" s="58"/>
      <c r="D39" s="58"/>
      <c r="E39" s="58"/>
      <c r="F39" s="58"/>
      <c r="G39" s="58"/>
      <c r="H39" s="59"/>
      <c r="I39" s="55">
        <f>SUM(I6,I9,I13,I23,I37)</f>
        <v>0</v>
      </c>
      <c r="J39" s="56">
        <f>SUM(J6,J9,J13,J23,J37)</f>
        <v>0</v>
      </c>
    </row>
    <row r="43" spans="1:10" ht="357">
      <c r="B43" s="31" t="s">
        <v>50</v>
      </c>
    </row>
    <row r="64" spans="8:10">
      <c r="H64" s="82" t="s">
        <v>68</v>
      </c>
      <c r="I64" s="82"/>
      <c r="J64" s="82"/>
    </row>
  </sheetData>
  <mergeCells count="13">
    <mergeCell ref="A1:B1"/>
    <mergeCell ref="I1:J1"/>
    <mergeCell ref="H64:J64"/>
    <mergeCell ref="A39:H39"/>
    <mergeCell ref="A37:B37"/>
    <mergeCell ref="A4:J4"/>
    <mergeCell ref="A6:H6"/>
    <mergeCell ref="A7:J7"/>
    <mergeCell ref="A9:H9"/>
    <mergeCell ref="A10:J10"/>
    <mergeCell ref="A13:H13"/>
    <mergeCell ref="A14:B14"/>
    <mergeCell ref="A25:B25"/>
  </mergeCells>
  <pageMargins left="3.9166666666666669E-2" right="0.94" top="0.35433070866141736" bottom="0.35433070866141736" header="0.31496062992125984" footer="0.31496062992125984"/>
  <pageSetup paperSize="9"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0:L12"/>
  <sheetViews>
    <sheetView workbookViewId="0">
      <selection activeCell="B11" sqref="B11:L11"/>
    </sheetView>
  </sheetViews>
  <sheetFormatPr defaultRowHeight="14.25"/>
  <sheetData>
    <row r="10" spans="2:12" ht="16.5">
      <c r="B10" s="71" t="s">
        <v>10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</row>
    <row r="12" spans="2:12" ht="16.5">
      <c r="B12" s="63" t="s">
        <v>9</v>
      </c>
      <c r="C12" s="64"/>
      <c r="D12" s="64"/>
      <c r="E12" s="64"/>
      <c r="F12" s="64"/>
      <c r="G12" s="64"/>
      <c r="H12" s="64"/>
      <c r="I12" s="65"/>
      <c r="J12" s="2">
        <f>SUM([1]Arkusz1!I14)</f>
        <v>3000</v>
      </c>
      <c r="K12" s="2">
        <f>SUM([1]Arkusz1!J14)</f>
        <v>3690</v>
      </c>
      <c r="L12" s="1"/>
    </row>
  </sheetData>
  <mergeCells count="2">
    <mergeCell ref="B10:L10"/>
    <mergeCell ref="B12:I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2024-08-05T11:28:31Z</cp:lastPrinted>
  <dcterms:created xsi:type="dcterms:W3CDTF">2019-02-15T07:41:41Z</dcterms:created>
  <dcterms:modified xsi:type="dcterms:W3CDTF">2024-08-05T11:45:59Z</dcterms:modified>
</cp:coreProperties>
</file>