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A776C46-05A9-467B-B9E0-4C8E5B4082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a1-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3" i="2" l="1"/>
  <c r="L23" i="2" s="1"/>
  <c r="K15" i="2"/>
  <c r="K16" i="2"/>
  <c r="K17" i="2"/>
  <c r="K18" i="2"/>
  <c r="K19" i="2"/>
  <c r="K20" i="2"/>
  <c r="K21" i="2"/>
  <c r="K22" i="2"/>
  <c r="K23" i="2"/>
  <c r="K14" i="2"/>
  <c r="K24" i="2" l="1"/>
  <c r="J22" i="2"/>
  <c r="L22" i="2" s="1"/>
  <c r="J20" i="2"/>
  <c r="L20" i="2" s="1"/>
  <c r="J19" i="2"/>
  <c r="L19" i="2" s="1"/>
  <c r="J17" i="2" l="1"/>
  <c r="L17" i="2" s="1"/>
  <c r="K7" i="2"/>
  <c r="K6" i="2"/>
  <c r="J7" i="2"/>
  <c r="L7" i="2" s="1"/>
  <c r="J6" i="2"/>
  <c r="L6" i="2" s="1"/>
  <c r="J21" i="2"/>
  <c r="L21" i="2" s="1"/>
  <c r="J18" i="2"/>
  <c r="L18" i="2" s="1"/>
  <c r="J16" i="2"/>
  <c r="L16" i="2" s="1"/>
  <c r="J15" i="2"/>
  <c r="L15" i="2" s="1"/>
  <c r="J14" i="2"/>
  <c r="L14" i="2" s="1"/>
  <c r="K11" i="2"/>
  <c r="J11" i="2"/>
  <c r="L11" i="2" s="1"/>
  <c r="L24" i="2" l="1"/>
  <c r="K8" i="2"/>
  <c r="L8" i="2"/>
</calcChain>
</file>

<file path=xl/sharedStrings.xml><?xml version="1.0" encoding="utf-8"?>
<sst xmlns="http://schemas.openxmlformats.org/spreadsheetml/2006/main" count="44" uniqueCount="34">
  <si>
    <t>Wartość netto</t>
  </si>
  <si>
    <t>Uwagi</t>
  </si>
  <si>
    <t xml:space="preserve">Ilość </t>
  </si>
  <si>
    <t>L.p.</t>
  </si>
  <si>
    <t>Nazwa materiału</t>
  </si>
  <si>
    <t>Rozmiar</t>
  </si>
  <si>
    <t>J.M</t>
  </si>
  <si>
    <t>Producent</t>
  </si>
  <si>
    <t>pełen kod towaru dla każdego rozmiaru!</t>
  </si>
  <si>
    <t>cena jednostkowa netto</t>
  </si>
  <si>
    <t>%  VAT</t>
  </si>
  <si>
    <t>Cena jednostkowa brutto</t>
  </si>
  <si>
    <t>Wartość brutto</t>
  </si>
  <si>
    <t xml:space="preserve">                                          ZADANIE 3</t>
  </si>
  <si>
    <t xml:space="preserve">Pojemniki do badań histopatologicznych zamykany posiadajacy certyfikat CE IVD 60ml. </t>
  </si>
  <si>
    <t>szt.</t>
  </si>
  <si>
    <t>Pojemniki do badań histopatologicznych zamykany posiadajacy certyfikat CE IVD 366ml.</t>
  </si>
  <si>
    <t>Pojemniki do badań histopatologicznych zamykany posiadajacy certyfikat CE IVD 520ml.</t>
  </si>
  <si>
    <t>Pojemniki do badań histopatologicznych zamykany posiadajacy certyfikat CE IVD 1200ml.</t>
  </si>
  <si>
    <t>Pojemniki do badań histopatologicznych zamykany posiadajacy certyfikat CE IVD 2300ml.</t>
  </si>
  <si>
    <t>Pojemniki do badań histopatologicznych zamykany posiadajacy certyfikat CE IVD 3400ml.</t>
  </si>
  <si>
    <t>Pojemniki do badań histopatologicznych zamykany posiadajacy certyfikat CE IVD 10.6L</t>
  </si>
  <si>
    <t>op.</t>
  </si>
  <si>
    <t>Worek na zwłoki z zamkiem z dwoma suwakami, które zamykają ścianę boczną, górną i dolną, wzmocnione uchwyty, dodatkowo dwie pary rękawiczek do 160kg</t>
  </si>
  <si>
    <t>kpl</t>
  </si>
  <si>
    <t>Worek na zwłokidł. Min 220cm, szerokość min 100cm  z zamkiem z dwoma suwakami, które zamykają ścianę boczną ,górną i dolną, wzmocnione uchwyty i dwie pary rękawic do 200kg
Worek wykonany z foli o grubości min 0,2mm</t>
  </si>
  <si>
    <t>Wartość brutto zadania</t>
  </si>
  <si>
    <r>
      <t>Worek rozpuszczalny do bielizny skażonej min 60x80 i temp. rozpuszczania powyżej 60</t>
    </r>
    <r>
      <rPr>
        <vertAlign val="superscript"/>
        <sz val="10"/>
        <rFont val="Arial Narrow"/>
        <family val="2"/>
        <charset val="238"/>
      </rPr>
      <t>O</t>
    </r>
    <r>
      <rPr>
        <sz val="10"/>
        <rFont val="Arial Narrow"/>
        <family val="2"/>
        <charset val="238"/>
      </rPr>
      <t xml:space="preserve">C a'50szt. </t>
    </r>
  </si>
  <si>
    <t xml:space="preserve">                                          ZADANIE 1</t>
  </si>
  <si>
    <t>Pojemniki do badań histopatologicznych zamykany posiadajacy certyfikat CE IVD 15 ml</t>
  </si>
  <si>
    <t>RAZEM</t>
  </si>
  <si>
    <t xml:space="preserve">                                          ZADANIE 2</t>
  </si>
  <si>
    <t>Pojemniki do badań histopatologicznych zamykany posiadajacy certyfikat CE IVD 120ml.</t>
  </si>
  <si>
    <t>Pojemniki do badań histopatologicznych zamykany posiadajacy certyfikat CE IVD 100ml. (wysokie minimum 8,5 cm)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</si>
</sst>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#,##0\ _z_ł"/>
    <numFmt numFmtId="165" formatCode="#,##0.00\ &quot;zł&quot;"/>
    <numFmt numFmtId="166" formatCode="#,##0.00&quot; zł&quot;"/>
  </numFmts>
  <fonts count="17">
    <font>
      <sz val="11"/>
      <color rgb="FF000000"/>
      <name val="Calibri"/>
      <family val="2"/>
      <charset val="238"/>
    </font>
    <font>
      <sz val="11"/>
      <color indexed="8"/>
      <name val="Czcionka tekstu podstawowego"/>
      <charset val="238"/>
    </font>
    <font>
      <sz val="11"/>
      <color indexed="8"/>
      <name val="Calibri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rgb="FF000000"/>
      <name val="Calibri"/>
      <family val="2"/>
      <charset val="238"/>
    </font>
    <font>
      <b/>
      <sz val="8"/>
      <name val="Arial Narrow"/>
      <family val="2"/>
      <charset val="238"/>
    </font>
    <font>
      <sz val="8"/>
      <name val="Arial Narrow"/>
      <family val="2"/>
    </font>
    <font>
      <sz val="10"/>
      <name val="Arial CE"/>
      <charset val="238"/>
    </font>
    <font>
      <sz val="9"/>
      <name val="Arial Narrow"/>
      <family val="2"/>
      <charset val="238"/>
    </font>
    <font>
      <vertAlign val="superscript"/>
      <sz val="10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</font>
    <font>
      <b/>
      <sz val="12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44" fontId="6" fillId="0" borderId="0" applyFont="0" applyFill="0" applyBorder="0" applyAlignment="0" applyProtection="0"/>
    <xf numFmtId="0" fontId="9" fillId="0" borderId="0"/>
    <xf numFmtId="9" fontId="6" fillId="0" borderId="0" applyFont="0" applyFill="0" applyBorder="0" applyAlignment="0" applyProtection="0"/>
  </cellStyleXfs>
  <cellXfs count="83">
    <xf numFmtId="0" fontId="0" fillId="0" borderId="0" xfId="0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5" fontId="3" fillId="3" borderId="1" xfId="0" applyNumberFormat="1" applyFont="1" applyFill="1" applyBorder="1" applyAlignment="1">
      <alignment horizontal="center" vertical="center"/>
    </xf>
    <xf numFmtId="9" fontId="10" fillId="3" borderId="1" xfId="0" applyNumberFormat="1" applyFont="1" applyFill="1" applyBorder="1" applyAlignment="1">
      <alignment horizontal="center" vertical="center"/>
    </xf>
    <xf numFmtId="166" fontId="3" fillId="3" borderId="8" xfId="0" applyNumberFormat="1" applyFont="1" applyFill="1" applyBorder="1" applyAlignment="1">
      <alignment horizontal="center" vertical="center"/>
    </xf>
    <xf numFmtId="4" fontId="4" fillId="3" borderId="9" xfId="0" applyNumberFormat="1" applyFont="1" applyFill="1" applyBorder="1" applyAlignment="1">
      <alignment horizontal="center" vertical="center"/>
    </xf>
    <xf numFmtId="166" fontId="4" fillId="3" borderId="10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left" vertical="center" wrapText="1"/>
    </xf>
    <xf numFmtId="49" fontId="3" fillId="0" borderId="1" xfId="4" applyNumberFormat="1" applyFont="1" applyBorder="1" applyAlignment="1">
      <alignment horizontal="center" vertical="center" wrapText="1"/>
    </xf>
    <xf numFmtId="3" fontId="3" fillId="0" borderId="1" xfId="4" applyNumberFormat="1" applyFont="1" applyBorder="1" applyAlignment="1">
      <alignment horizontal="center" vertical="center"/>
    </xf>
    <xf numFmtId="0" fontId="3" fillId="0" borderId="1" xfId="3" applyNumberFormat="1" applyFont="1" applyFill="1" applyBorder="1" applyAlignment="1" applyProtection="1">
      <alignment horizontal="center" vertical="center"/>
    </xf>
    <xf numFmtId="1" fontId="3" fillId="0" borderId="1" xfId="4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165" fontId="3" fillId="0" borderId="1" xfId="4" applyNumberFormat="1" applyFont="1" applyBorder="1" applyAlignment="1" applyProtection="1">
      <alignment horizontal="center" vertical="center"/>
      <protection locked="0"/>
    </xf>
    <xf numFmtId="9" fontId="3" fillId="0" borderId="1" xfId="4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1" fontId="3" fillId="0" borderId="11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49" fontId="3" fillId="0" borderId="11" xfId="4" applyNumberFormat="1" applyFont="1" applyBorder="1" applyAlignment="1">
      <alignment horizontal="center" vertical="center" wrapText="1"/>
    </xf>
    <xf numFmtId="2" fontId="3" fillId="0" borderId="11" xfId="4" applyNumberFormat="1" applyFont="1" applyBorder="1" applyAlignment="1">
      <alignment horizontal="center" vertical="center"/>
    </xf>
    <xf numFmtId="1" fontId="3" fillId="0" borderId="11" xfId="4" applyNumberFormat="1" applyFont="1" applyBorder="1" applyAlignment="1">
      <alignment horizontal="center" vertical="center"/>
    </xf>
    <xf numFmtId="3" fontId="3" fillId="0" borderId="11" xfId="4" applyNumberFormat="1" applyFont="1" applyBorder="1" applyAlignment="1">
      <alignment horizontal="center" vertical="center"/>
    </xf>
    <xf numFmtId="165" fontId="3" fillId="0" borderId="11" xfId="4" applyNumberFormat="1" applyFont="1" applyBorder="1" applyAlignment="1" applyProtection="1">
      <alignment horizontal="center" vertical="center"/>
      <protection locked="0"/>
    </xf>
    <xf numFmtId="9" fontId="3" fillId="0" borderId="11" xfId="4" applyNumberFormat="1" applyFont="1" applyBorder="1" applyAlignment="1">
      <alignment horizontal="center" vertical="center"/>
    </xf>
    <xf numFmtId="165" fontId="3" fillId="0" borderId="11" xfId="0" applyNumberFormat="1" applyFont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2" fontId="3" fillId="0" borderId="1" xfId="4" applyNumberFormat="1" applyFont="1" applyBorder="1" applyAlignment="1">
      <alignment horizontal="center" vertical="center"/>
    </xf>
    <xf numFmtId="0" fontId="3" fillId="0" borderId="1" xfId="4" applyFont="1" applyBorder="1" applyAlignment="1">
      <alignment horizontal="center" vertical="center"/>
    </xf>
    <xf numFmtId="164" fontId="3" fillId="0" borderId="1" xfId="4" applyNumberFormat="1" applyFont="1" applyBorder="1" applyAlignment="1">
      <alignment horizontal="center" vertical="center"/>
    </xf>
    <xf numFmtId="165" fontId="3" fillId="0" borderId="15" xfId="4" applyNumberFormat="1" applyFont="1" applyBorder="1" applyAlignment="1" applyProtection="1">
      <alignment horizontal="center" vertical="center"/>
      <protection locked="0"/>
    </xf>
    <xf numFmtId="9" fontId="3" fillId="0" borderId="15" xfId="4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165" fontId="13" fillId="0" borderId="1" xfId="0" applyNumberFormat="1" applyFont="1" applyBorder="1" applyAlignment="1">
      <alignment horizontal="center" vertical="center"/>
    </xf>
    <xf numFmtId="44" fontId="15" fillId="0" borderId="1" xfId="3" applyFont="1" applyFill="1" applyBorder="1" applyAlignment="1">
      <alignment horizontal="center" vertical="center"/>
    </xf>
    <xf numFmtId="166" fontId="14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 wrapText="1"/>
    </xf>
    <xf numFmtId="1" fontId="13" fillId="0" borderId="5" xfId="0" applyNumberFormat="1" applyFont="1" applyBorder="1" applyAlignment="1">
      <alignment horizontal="center" vertical="center"/>
    </xf>
    <xf numFmtId="0" fontId="3" fillId="3" borderId="6" xfId="0" applyFont="1" applyFill="1" applyBorder="1" applyAlignment="1">
      <alignment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3" fontId="13" fillId="3" borderId="6" xfId="0" applyNumberFormat="1" applyFont="1" applyFill="1" applyBorder="1" applyAlignment="1">
      <alignment horizontal="center" vertical="center" wrapText="1"/>
    </xf>
    <xf numFmtId="3" fontId="13" fillId="0" borderId="6" xfId="0" applyNumberFormat="1" applyFont="1" applyBorder="1" applyAlignment="1">
      <alignment horizontal="center" vertical="center" wrapText="1"/>
    </xf>
    <xf numFmtId="165" fontId="13" fillId="0" borderId="6" xfId="0" applyNumberFormat="1" applyFont="1" applyBorder="1" applyAlignment="1">
      <alignment horizontal="center" vertical="center"/>
    </xf>
    <xf numFmtId="44" fontId="15" fillId="0" borderId="6" xfId="3" applyFont="1" applyFill="1" applyBorder="1" applyAlignment="1">
      <alignment horizontal="center" vertical="center"/>
    </xf>
    <xf numFmtId="1" fontId="3" fillId="2" borderId="6" xfId="4" applyNumberFormat="1" applyFont="1" applyFill="1" applyBorder="1" applyAlignment="1">
      <alignment horizontal="center" vertical="center"/>
    </xf>
    <xf numFmtId="1" fontId="3" fillId="2" borderId="7" xfId="4" applyNumberFormat="1" applyFont="1" applyFill="1" applyBorder="1" applyAlignment="1">
      <alignment horizontal="center" vertical="center"/>
    </xf>
    <xf numFmtId="4" fontId="4" fillId="3" borderId="16" xfId="0" applyNumberFormat="1" applyFont="1" applyFill="1" applyBorder="1" applyAlignment="1">
      <alignment horizontal="center" vertical="center"/>
    </xf>
    <xf numFmtId="166" fontId="4" fillId="3" borderId="17" xfId="0" applyNumberFormat="1" applyFont="1" applyFill="1" applyBorder="1" applyAlignment="1">
      <alignment horizontal="center" vertical="center"/>
    </xf>
    <xf numFmtId="9" fontId="14" fillId="0" borderId="1" xfId="5" applyFont="1" applyFill="1" applyBorder="1" applyAlignment="1">
      <alignment horizontal="center" vertical="center"/>
    </xf>
    <xf numFmtId="1" fontId="3" fillId="2" borderId="3" xfId="4" applyNumberFormat="1" applyFont="1" applyFill="1" applyBorder="1" applyAlignment="1">
      <alignment horizontal="center" vertical="center"/>
    </xf>
    <xf numFmtId="1" fontId="3" fillId="2" borderId="4" xfId="4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1" fontId="3" fillId="2" borderId="11" xfId="4" applyNumberFormat="1" applyFont="1" applyFill="1" applyBorder="1" applyAlignment="1">
      <alignment horizontal="center" vertical="center"/>
    </xf>
    <xf numFmtId="1" fontId="3" fillId="2" borderId="12" xfId="4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3" fontId="13" fillId="0" borderId="1" xfId="0" applyNumberFormat="1" applyFont="1" applyFill="1" applyBorder="1" applyAlignment="1">
      <alignment horizontal="center" vertical="center" wrapText="1"/>
    </xf>
  </cellXfs>
  <cellStyles count="6">
    <cellStyle name="Excel Built-in Normal" xfId="2" xr:uid="{00000000-0005-0000-0000-000000000000}"/>
    <cellStyle name="Excel Built-in Normal 1" xfId="1" xr:uid="{00000000-0005-0000-0000-000001000000}"/>
    <cellStyle name="Normalny" xfId="0" builtinId="0"/>
    <cellStyle name="Normalny_Arkusz1" xfId="4" xr:uid="{00000000-0005-0000-0000-000003000000}"/>
    <cellStyle name="Procentowy" xfId="5" builtinId="5"/>
    <cellStyle name="Walutowy" xfId="3" builtinId="4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4"/>
  <sheetViews>
    <sheetView tabSelected="1" view="pageLayout" zoomScaleNormal="100" zoomScaleSheetLayoutView="100" workbookViewId="0">
      <selection activeCell="L6" sqref="L6"/>
    </sheetView>
  </sheetViews>
  <sheetFormatPr defaultRowHeight="16.5"/>
  <cols>
    <col min="1" max="1" width="5.7109375" style="48" customWidth="1"/>
    <col min="2" max="2" width="33.140625" style="48" customWidth="1"/>
    <col min="3" max="3" width="12.140625" style="48" customWidth="1"/>
    <col min="4" max="4" width="9.140625" style="49"/>
    <col min="5" max="5" width="9.5703125" style="49" bestFit="1" customWidth="1"/>
    <col min="6" max="10" width="9.140625" style="48"/>
    <col min="11" max="11" width="16.42578125" style="49" customWidth="1"/>
    <col min="12" max="12" width="16.7109375" style="49" customWidth="1"/>
    <col min="13" max="13" width="7.42578125" style="48" customWidth="1"/>
  </cols>
  <sheetData>
    <row r="1" spans="1:13" s="3" customFormat="1" ht="51">
      <c r="A1" s="1" t="s">
        <v>3</v>
      </c>
      <c r="B1" s="1" t="s">
        <v>4</v>
      </c>
      <c r="C1" s="1" t="s">
        <v>5</v>
      </c>
      <c r="D1" s="1" t="s">
        <v>6</v>
      </c>
      <c r="E1" s="2" t="s">
        <v>2</v>
      </c>
      <c r="F1" s="1" t="s">
        <v>7</v>
      </c>
      <c r="G1" s="2" t="s">
        <v>8</v>
      </c>
      <c r="H1" s="2" t="s">
        <v>9</v>
      </c>
      <c r="I1" s="2" t="s">
        <v>10</v>
      </c>
      <c r="J1" s="2" t="s">
        <v>11</v>
      </c>
      <c r="K1" s="2" t="s">
        <v>0</v>
      </c>
      <c r="L1" s="2" t="s">
        <v>12</v>
      </c>
      <c r="M1" s="1" t="s">
        <v>1</v>
      </c>
    </row>
    <row r="2" spans="1:13" s="3" customFormat="1" ht="12.75">
      <c r="A2" s="4">
        <v>1</v>
      </c>
      <c r="B2" s="4">
        <v>2</v>
      </c>
      <c r="C2" s="4">
        <v>3</v>
      </c>
      <c r="D2" s="4">
        <v>4</v>
      </c>
      <c r="E2" s="4">
        <v>5</v>
      </c>
      <c r="F2" s="4">
        <v>6</v>
      </c>
      <c r="G2" s="4">
        <v>7</v>
      </c>
      <c r="H2" s="4">
        <v>8</v>
      </c>
      <c r="I2" s="4">
        <v>9</v>
      </c>
      <c r="J2" s="4">
        <v>10</v>
      </c>
      <c r="K2" s="4">
        <v>11</v>
      </c>
      <c r="L2" s="4">
        <v>12</v>
      </c>
      <c r="M2" s="4">
        <v>13</v>
      </c>
    </row>
    <row r="3" spans="1:13" s="5" customFormat="1" ht="12.7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70"/>
    </row>
    <row r="4" spans="1:13" s="5" customFormat="1" ht="12.7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5"/>
    </row>
    <row r="5" spans="1:13" s="6" customFormat="1" ht="15" customHeight="1">
      <c r="A5" s="76" t="s">
        <v>28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8"/>
    </row>
    <row r="6" spans="1:13" s="5" customFormat="1" ht="75.75" customHeight="1">
      <c r="A6" s="18">
        <v>1</v>
      </c>
      <c r="B6" s="19" t="s">
        <v>23</v>
      </c>
      <c r="C6" s="20"/>
      <c r="D6" s="21" t="s">
        <v>24</v>
      </c>
      <c r="E6" s="22">
        <v>1300</v>
      </c>
      <c r="F6" s="23"/>
      <c r="G6" s="24"/>
      <c r="H6" s="25"/>
      <c r="I6" s="26"/>
      <c r="J6" s="27">
        <f>H6+I6*H6</f>
        <v>0</v>
      </c>
      <c r="K6" s="28">
        <f>E6*H6</f>
        <v>0</v>
      </c>
      <c r="L6" s="28">
        <f>E6*J6</f>
        <v>0</v>
      </c>
      <c r="M6" s="29"/>
    </row>
    <row r="7" spans="1:13" s="5" customFormat="1" ht="94.5" customHeight="1" thickBot="1">
      <c r="A7" s="18">
        <v>2</v>
      </c>
      <c r="B7" s="30" t="s">
        <v>25</v>
      </c>
      <c r="C7" s="20"/>
      <c r="D7" s="21" t="s">
        <v>24</v>
      </c>
      <c r="E7" s="22">
        <v>200</v>
      </c>
      <c r="F7" s="23"/>
      <c r="G7" s="24"/>
      <c r="H7" s="25"/>
      <c r="I7" s="26"/>
      <c r="J7" s="27">
        <f>H7+I7*H7</f>
        <v>0</v>
      </c>
      <c r="K7" s="28">
        <f>E7*H7</f>
        <v>0</v>
      </c>
      <c r="L7" s="28">
        <f>E7*J7</f>
        <v>0</v>
      </c>
      <c r="M7" s="29"/>
    </row>
    <row r="8" spans="1:13" s="5" customFormat="1" ht="13.5" thickBot="1">
      <c r="A8" s="31"/>
      <c r="B8" s="32" t="s">
        <v>26</v>
      </c>
      <c r="C8" s="33"/>
      <c r="D8" s="34"/>
      <c r="E8" s="34"/>
      <c r="F8" s="35"/>
      <c r="G8" s="36"/>
      <c r="H8" s="37"/>
      <c r="I8" s="38"/>
      <c r="J8" s="39"/>
      <c r="K8" s="40">
        <f>SUM(K6:K7)</f>
        <v>0</v>
      </c>
      <c r="L8" s="40">
        <f>SUM(L6:L7)</f>
        <v>0</v>
      </c>
      <c r="M8" s="41"/>
    </row>
    <row r="9" spans="1:13" s="5" customFormat="1" ht="12.75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5"/>
    </row>
    <row r="10" spans="1:13" s="6" customFormat="1" ht="13.5" thickBot="1">
      <c r="A10" s="79" t="s">
        <v>31</v>
      </c>
      <c r="B10" s="80"/>
      <c r="C10" s="80"/>
      <c r="D10" s="80"/>
      <c r="E10" s="80"/>
      <c r="F10" s="80"/>
      <c r="G10" s="80"/>
      <c r="H10" s="80"/>
      <c r="I10" s="80"/>
      <c r="J10" s="80"/>
      <c r="K10" s="72"/>
      <c r="L10" s="72"/>
      <c r="M10" s="73"/>
    </row>
    <row r="11" spans="1:13" s="5" customFormat="1" ht="69" customHeight="1" thickBot="1">
      <c r="A11" s="18">
        <v>1</v>
      </c>
      <c r="B11" s="19" t="s">
        <v>27</v>
      </c>
      <c r="C11" s="20"/>
      <c r="D11" s="42" t="s">
        <v>22</v>
      </c>
      <c r="E11" s="43">
        <v>1800</v>
      </c>
      <c r="F11" s="44"/>
      <c r="G11" s="21"/>
      <c r="H11" s="45"/>
      <c r="I11" s="46"/>
      <c r="J11" s="27">
        <f>H11*1.23</f>
        <v>0</v>
      </c>
      <c r="K11" s="47">
        <f>E11*H11</f>
        <v>0</v>
      </c>
      <c r="L11" s="40">
        <f>E11*J11</f>
        <v>0</v>
      </c>
      <c r="M11" s="29"/>
    </row>
    <row r="12" spans="1:13" s="5" customFormat="1" ht="12.75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5"/>
    </row>
    <row r="13" spans="1:13" s="6" customFormat="1" ht="13.5" thickBot="1">
      <c r="A13" s="71" t="s">
        <v>13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3"/>
    </row>
    <row r="14" spans="1:13" s="5" customFormat="1" ht="47.25" customHeight="1" thickBot="1">
      <c r="A14" s="7">
        <v>1</v>
      </c>
      <c r="B14" s="8" t="s">
        <v>14</v>
      </c>
      <c r="C14" s="9"/>
      <c r="D14" s="9" t="s">
        <v>15</v>
      </c>
      <c r="E14" s="81">
        <v>3000</v>
      </c>
      <c r="F14" s="10"/>
      <c r="G14" s="9"/>
      <c r="H14" s="11"/>
      <c r="I14" s="12"/>
      <c r="J14" s="13">
        <f t="shared" ref="J14:J23" si="0">H14+I14*H14</f>
        <v>0</v>
      </c>
      <c r="K14" s="14">
        <f>E14*H14</f>
        <v>0</v>
      </c>
      <c r="L14" s="15">
        <f>E14*J14</f>
        <v>0</v>
      </c>
      <c r="M14" s="16"/>
    </row>
    <row r="15" spans="1:13" s="5" customFormat="1" ht="45" customHeight="1" thickBot="1">
      <c r="A15" s="7">
        <v>2</v>
      </c>
      <c r="B15" s="8" t="s">
        <v>33</v>
      </c>
      <c r="C15" s="9"/>
      <c r="D15" s="9" t="s">
        <v>15</v>
      </c>
      <c r="E15" s="81">
        <v>6000</v>
      </c>
      <c r="F15" s="10"/>
      <c r="G15" s="9"/>
      <c r="H15" s="11"/>
      <c r="I15" s="12"/>
      <c r="J15" s="13">
        <f t="shared" si="0"/>
        <v>0</v>
      </c>
      <c r="K15" s="14">
        <f t="shared" ref="K15:K23" si="1">E15*H15</f>
        <v>0</v>
      </c>
      <c r="L15" s="15">
        <f t="shared" ref="L15:L23" si="2">E15*J15</f>
        <v>0</v>
      </c>
      <c r="M15" s="16"/>
    </row>
    <row r="16" spans="1:13" s="5" customFormat="1" ht="49.5" customHeight="1" thickBot="1">
      <c r="A16" s="7">
        <v>3</v>
      </c>
      <c r="B16" s="17" t="s">
        <v>32</v>
      </c>
      <c r="C16" s="9"/>
      <c r="D16" s="9" t="s">
        <v>15</v>
      </c>
      <c r="E16" s="81">
        <v>3000</v>
      </c>
      <c r="F16" s="10"/>
      <c r="G16" s="9"/>
      <c r="H16" s="11"/>
      <c r="I16" s="12"/>
      <c r="J16" s="13">
        <f t="shared" si="0"/>
        <v>0</v>
      </c>
      <c r="K16" s="14">
        <f t="shared" si="1"/>
        <v>0</v>
      </c>
      <c r="L16" s="15">
        <f t="shared" si="2"/>
        <v>0</v>
      </c>
      <c r="M16" s="16"/>
    </row>
    <row r="17" spans="1:13" s="5" customFormat="1" ht="51" customHeight="1" thickBot="1">
      <c r="A17" s="7">
        <v>4</v>
      </c>
      <c r="B17" s="17" t="s">
        <v>16</v>
      </c>
      <c r="C17" s="9"/>
      <c r="D17" s="9" t="s">
        <v>15</v>
      </c>
      <c r="E17" s="81">
        <v>1500</v>
      </c>
      <c r="F17" s="10"/>
      <c r="G17" s="9"/>
      <c r="H17" s="11"/>
      <c r="I17" s="12"/>
      <c r="J17" s="13">
        <f t="shared" si="0"/>
        <v>0</v>
      </c>
      <c r="K17" s="14">
        <f t="shared" si="1"/>
        <v>0</v>
      </c>
      <c r="L17" s="15">
        <f t="shared" si="2"/>
        <v>0</v>
      </c>
      <c r="M17" s="16"/>
    </row>
    <row r="18" spans="1:13" s="5" customFormat="1" ht="51.75" customHeight="1" thickBot="1">
      <c r="A18" s="7">
        <v>5</v>
      </c>
      <c r="B18" s="17" t="s">
        <v>17</v>
      </c>
      <c r="C18" s="9"/>
      <c r="D18" s="9" t="s">
        <v>15</v>
      </c>
      <c r="E18" s="81">
        <v>1500</v>
      </c>
      <c r="F18" s="10"/>
      <c r="G18" s="9"/>
      <c r="H18" s="11"/>
      <c r="I18" s="12"/>
      <c r="J18" s="13">
        <f t="shared" si="0"/>
        <v>0</v>
      </c>
      <c r="K18" s="14">
        <f t="shared" si="1"/>
        <v>0</v>
      </c>
      <c r="L18" s="15">
        <f t="shared" si="2"/>
        <v>0</v>
      </c>
      <c r="M18" s="16"/>
    </row>
    <row r="19" spans="1:13" s="5" customFormat="1" ht="59.25" customHeight="1" thickBot="1">
      <c r="A19" s="7">
        <v>6</v>
      </c>
      <c r="B19" s="17" t="s">
        <v>18</v>
      </c>
      <c r="C19" s="9"/>
      <c r="D19" s="9" t="s">
        <v>15</v>
      </c>
      <c r="E19" s="81">
        <v>2000</v>
      </c>
      <c r="F19" s="10"/>
      <c r="G19" s="9"/>
      <c r="H19" s="11"/>
      <c r="I19" s="12"/>
      <c r="J19" s="13">
        <f t="shared" si="0"/>
        <v>0</v>
      </c>
      <c r="K19" s="14">
        <f t="shared" si="1"/>
        <v>0</v>
      </c>
      <c r="L19" s="15">
        <f t="shared" si="2"/>
        <v>0</v>
      </c>
      <c r="M19" s="16"/>
    </row>
    <row r="20" spans="1:13" s="5" customFormat="1" ht="59.25" customHeight="1" thickBot="1">
      <c r="A20" s="7">
        <v>7</v>
      </c>
      <c r="B20" s="17" t="s">
        <v>19</v>
      </c>
      <c r="C20" s="9"/>
      <c r="D20" s="9" t="s">
        <v>15</v>
      </c>
      <c r="E20" s="81">
        <v>700</v>
      </c>
      <c r="F20" s="10"/>
      <c r="G20" s="9"/>
      <c r="H20" s="11"/>
      <c r="I20" s="12"/>
      <c r="J20" s="13">
        <f t="shared" si="0"/>
        <v>0</v>
      </c>
      <c r="K20" s="14">
        <f t="shared" si="1"/>
        <v>0</v>
      </c>
      <c r="L20" s="15">
        <f t="shared" si="2"/>
        <v>0</v>
      </c>
      <c r="M20" s="16"/>
    </row>
    <row r="21" spans="1:13" s="5" customFormat="1" ht="57.75" customHeight="1" thickBot="1">
      <c r="A21" s="7">
        <v>8</v>
      </c>
      <c r="B21" s="17" t="s">
        <v>20</v>
      </c>
      <c r="C21" s="9"/>
      <c r="D21" s="9" t="s">
        <v>15</v>
      </c>
      <c r="E21" s="81">
        <v>700</v>
      </c>
      <c r="F21" s="10"/>
      <c r="G21" s="9"/>
      <c r="H21" s="11"/>
      <c r="I21" s="12"/>
      <c r="J21" s="13">
        <f t="shared" si="0"/>
        <v>0</v>
      </c>
      <c r="K21" s="14">
        <f t="shared" si="1"/>
        <v>0</v>
      </c>
      <c r="L21" s="15">
        <f t="shared" si="2"/>
        <v>0</v>
      </c>
      <c r="M21" s="16"/>
    </row>
    <row r="22" spans="1:13" s="5" customFormat="1" ht="51.75" customHeight="1" thickBot="1">
      <c r="A22" s="7">
        <v>9</v>
      </c>
      <c r="B22" s="17" t="s">
        <v>21</v>
      </c>
      <c r="C22" s="9"/>
      <c r="D22" s="9" t="s">
        <v>15</v>
      </c>
      <c r="E22" s="81">
        <v>300</v>
      </c>
      <c r="F22" s="10"/>
      <c r="G22" s="9"/>
      <c r="H22" s="11"/>
      <c r="I22" s="12"/>
      <c r="J22" s="13">
        <f t="shared" si="0"/>
        <v>0</v>
      </c>
      <c r="K22" s="14">
        <f t="shared" si="1"/>
        <v>0</v>
      </c>
      <c r="L22" s="15">
        <f t="shared" si="2"/>
        <v>0</v>
      </c>
      <c r="M22" s="16"/>
    </row>
    <row r="23" spans="1:13" ht="39" customHeight="1">
      <c r="A23" s="7">
        <v>10</v>
      </c>
      <c r="B23" s="17" t="s">
        <v>29</v>
      </c>
      <c r="C23" s="9"/>
      <c r="D23" s="50" t="s">
        <v>15</v>
      </c>
      <c r="E23" s="82">
        <v>22000</v>
      </c>
      <c r="F23" s="55"/>
      <c r="G23" s="51"/>
      <c r="H23" s="52"/>
      <c r="I23" s="12"/>
      <c r="J23" s="13">
        <f t="shared" si="0"/>
        <v>0</v>
      </c>
      <c r="K23" s="66">
        <f t="shared" si="1"/>
        <v>0</v>
      </c>
      <c r="L23" s="67">
        <f t="shared" si="2"/>
        <v>0</v>
      </c>
      <c r="M23" s="54"/>
    </row>
    <row r="24" spans="1:13" ht="20.25" customHeight="1">
      <c r="A24" s="56"/>
      <c r="B24" s="57"/>
      <c r="C24" s="58"/>
      <c r="D24" s="59"/>
      <c r="E24" s="60"/>
      <c r="F24" s="61"/>
      <c r="G24" s="62"/>
      <c r="H24" s="63"/>
      <c r="I24" s="68" t="s">
        <v>30</v>
      </c>
      <c r="J24" s="68"/>
      <c r="K24" s="53">
        <f>SUM(K14:K23)</f>
        <v>0</v>
      </c>
      <c r="L24" s="53">
        <f>SUM(L14:L23)</f>
        <v>0</v>
      </c>
      <c r="M24" s="54"/>
    </row>
  </sheetData>
  <mergeCells count="7">
    <mergeCell ref="I24:J24"/>
    <mergeCell ref="A3:M3"/>
    <mergeCell ref="A13:M13"/>
    <mergeCell ref="A4:M4"/>
    <mergeCell ref="A5:M5"/>
    <mergeCell ref="A9:M9"/>
    <mergeCell ref="A10:M10"/>
  </mergeCells>
  <pageMargins left="0.7" right="0.7" top="0.75" bottom="0.75" header="0.3" footer="0.3"/>
  <pageSetup paperSize="9" scale="84" fitToHeight="0" orientation="landscape" r:id="rId1"/>
  <headerFooter>
    <oddHeader>&amp;LSprawa nr 127/2024&amp;C&amp;"Arial Narrow,Pogrubiony"FORMULARZ CENOWY&amp;RZałącznik nr 6 do SWZ</oddHeader>
  </headerFooter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Zadania1-3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Budzynski, Tomasz {DEEP~Warsaw Dia}</dc:creator>
  <cp:lastModifiedBy>10 wsk</cp:lastModifiedBy>
  <cp:lastPrinted>2024-09-16T11:56:46Z</cp:lastPrinted>
  <dcterms:created xsi:type="dcterms:W3CDTF">2018-09-14T07:42:31Z</dcterms:created>
  <dcterms:modified xsi:type="dcterms:W3CDTF">2024-10-07T08:10:39Z</dcterms:modified>
</cp:coreProperties>
</file>