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0E5A560-4FF3-4CF6-AD7F-09B7854E1A99}" xr6:coauthVersionLast="47" xr6:coauthVersionMax="47" xr10:uidLastSave="{00000000-0000-0000-0000-000000000000}"/>
  <bookViews>
    <workbookView xWindow="-120" yWindow="-120" windowWidth="29040" windowHeight="15720" xr2:uid="{B26A410A-8B0D-47BD-B677-B7045A61894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" l="1"/>
  <c r="K33" i="1" s="1"/>
  <c r="I32" i="1"/>
  <c r="K32" i="1" s="1"/>
  <c r="J45" i="1"/>
  <c r="J46" i="1" s="1"/>
  <c r="J12" i="1"/>
  <c r="J13" i="1" s="1"/>
  <c r="I64" i="1"/>
  <c r="K64" i="1" s="1"/>
  <c r="K65" i="1" s="1"/>
  <c r="I61" i="1"/>
  <c r="K61" i="1" s="1"/>
  <c r="I60" i="1"/>
  <c r="K60" i="1" s="1"/>
  <c r="I57" i="1"/>
  <c r="K57" i="1" s="1"/>
  <c r="I56" i="1"/>
  <c r="K56" i="1" s="1"/>
  <c r="I53" i="1"/>
  <c r="K53" i="1" s="1"/>
  <c r="I52" i="1"/>
  <c r="K52" i="1" s="1"/>
  <c r="I49" i="1"/>
  <c r="K49" i="1" s="1"/>
  <c r="I48" i="1"/>
  <c r="K48" i="1" s="1"/>
  <c r="I45" i="1"/>
  <c r="K45" i="1" s="1"/>
  <c r="K46" i="1" s="1"/>
  <c r="I41" i="1"/>
  <c r="K41" i="1" s="1"/>
  <c r="I42" i="1"/>
  <c r="K42" i="1" s="1"/>
  <c r="I40" i="1"/>
  <c r="K40" i="1" s="1"/>
  <c r="I36" i="1"/>
  <c r="K36" i="1" s="1"/>
  <c r="K37" i="1" s="1"/>
  <c r="I29" i="1"/>
  <c r="K29" i="1" s="1"/>
  <c r="I28" i="1"/>
  <c r="K28" i="1" s="1"/>
  <c r="I25" i="1"/>
  <c r="K25" i="1" s="1"/>
  <c r="I24" i="1"/>
  <c r="K24" i="1" s="1"/>
  <c r="I21" i="1"/>
  <c r="K21" i="1" s="1"/>
  <c r="K22" i="1" s="1"/>
  <c r="I16" i="1"/>
  <c r="K16" i="1" s="1"/>
  <c r="I17" i="1"/>
  <c r="K17" i="1" s="1"/>
  <c r="I18" i="1"/>
  <c r="K18" i="1" s="1"/>
  <c r="I15" i="1"/>
  <c r="K15" i="1" s="1"/>
  <c r="I12" i="1"/>
  <c r="K12" i="1" s="1"/>
  <c r="K13" i="1" s="1"/>
  <c r="I6" i="1"/>
  <c r="K6" i="1" s="1"/>
  <c r="I7" i="1"/>
  <c r="K7" i="1" s="1"/>
  <c r="I8" i="1"/>
  <c r="K8" i="1" s="1"/>
  <c r="I9" i="1"/>
  <c r="K9" i="1" s="1"/>
  <c r="I5" i="1"/>
  <c r="K5" i="1" s="1"/>
  <c r="J64" i="1"/>
  <c r="J65" i="1" s="1"/>
  <c r="J61" i="1"/>
  <c r="J60" i="1"/>
  <c r="J57" i="1"/>
  <c r="J56" i="1"/>
  <c r="J53" i="1"/>
  <c r="J52" i="1"/>
  <c r="J49" i="1"/>
  <c r="J48" i="1"/>
  <c r="J42" i="1"/>
  <c r="J41" i="1"/>
  <c r="J40" i="1"/>
  <c r="J36" i="1"/>
  <c r="J37" i="1" s="1"/>
  <c r="J33" i="1"/>
  <c r="J32" i="1"/>
  <c r="J29" i="1"/>
  <c r="J28" i="1"/>
  <c r="J25" i="1"/>
  <c r="J24" i="1"/>
  <c r="J21" i="1"/>
  <c r="J22" i="1" s="1"/>
  <c r="J18" i="1"/>
  <c r="J17" i="1"/>
  <c r="J16" i="1"/>
  <c r="J15" i="1"/>
  <c r="J9" i="1"/>
  <c r="J8" i="1"/>
  <c r="J7" i="1"/>
  <c r="J6" i="1"/>
  <c r="J5" i="1"/>
  <c r="J26" i="1" l="1"/>
  <c r="J30" i="1"/>
  <c r="J62" i="1"/>
  <c r="K34" i="1"/>
  <c r="K30" i="1"/>
  <c r="K26" i="1"/>
  <c r="J19" i="1"/>
  <c r="J43" i="1"/>
  <c r="J50" i="1"/>
  <c r="K62" i="1"/>
  <c r="K19" i="1"/>
  <c r="K43" i="1"/>
  <c r="K50" i="1"/>
  <c r="K58" i="1"/>
  <c r="J58" i="1"/>
  <c r="J10" i="1"/>
  <c r="J34" i="1"/>
  <c r="J54" i="1"/>
  <c r="K10" i="1"/>
  <c r="K54" i="1"/>
  <c r="J66" i="1" l="1"/>
  <c r="K66" i="1"/>
</calcChain>
</file>

<file path=xl/sharedStrings.xml><?xml version="1.0" encoding="utf-8"?>
<sst xmlns="http://schemas.openxmlformats.org/spreadsheetml/2006/main" count="163" uniqueCount="89">
  <si>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</si>
  <si>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</si>
  <si>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</si>
  <si>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</si>
  <si>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</si>
  <si>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</si>
  <si>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</si>
  <si>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</si>
  <si>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</si>
  <si>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</si>
  <si>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</si>
  <si>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</si>
  <si>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</si>
  <si>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Koc kolorowy wymiar 150x200 cm gatunek I, skład 10% elastan, 30% wełna, 60% anilany. Temperatura prania do 90 stopni C.</t>
  </si>
  <si>
    <t xml:space="preserve">Koszula ciężko chorego kolor biały - bawełna 100% , 170+/-10 g/m2 (np. tkanina merkury). Koszula wciągana przez głowę, rozciecie z przodu wiązane w trzech miejscach. Rozmiar wg potrzeb zamawiajacego </t>
  </si>
  <si>
    <t>Koszula nocna damska - bawełna 100%. Koszula wciągana przez głowę. Rozmiar wg potrzeb zamawiającego.</t>
  </si>
  <si>
    <t xml:space="preserve">Piżama damska - bawełna 100%. Bluzka z długim rękawem - 50 sztuk, bluzka z krótkim rękawem - 50 sztuk, spodnie długie - 50 sztuk, spodnie krótkie - 50 sztuk. Bluzka rozpinana na guziki. Rozmiar wg potrzeb zamawiającego. </t>
  </si>
  <si>
    <t>kpl</t>
  </si>
  <si>
    <t>Piżama męska - bawełna 100%. Bluzka z długim rękawem - 200 sztuk, bluzka krótkim rękawem - 100 sztuk. Spodnie krótki - 100 sztuk, spodnie długie - 200 sztuk. Bluzka rozpinana na guziki. Rozmiary wg potrzeb Zamawiającego.</t>
  </si>
  <si>
    <t xml:space="preserve">Worki do bielizny- poliester 220 g/m², utrwalony termicznie, samopiorący, odporny na rozerwania, ochrona pracowników przed brudnym praniem, identyfikacja prania dzięki różnym kolorom pasków. Worki z paskiem czerwonym - 100 sztuk, worki z paskiem czarnym - 50 sztuk, worki z paskiem zielonym - 50 sztuk
</t>
  </si>
  <si>
    <t>Ręcznik frotte 50x90 cm miękki i chłony z 100% bawełny egipskiej, gramatura 500-600 g/m2</t>
  </si>
  <si>
    <t>Ręcznik frotte kąpielowy duży 70x140 cm miękki i chłony z 100% bawełny egipskiej, gramatura 500-600 g/m2</t>
  </si>
  <si>
    <t>Poduszka antyalergiczna w wym. 70x80, waga 1400 - 1500g z mikrofibry bawełniano-poliesterowej, tempertura prania do 65 stopni C, przeznaczona do dezynfekcji chemicznej oraz parowej do 128 stopni C</t>
  </si>
  <si>
    <t>Poduszka antyalergiczna w wym. 70x40, waga 1400 - 1500g z mikrofibry bawełniano-poliesterowej, pikowana, tempertura prania do 65 stopni C, przeznaczona do dezynfekcji chemicznej oraz parowej do 128 stopni C</t>
  </si>
  <si>
    <t>Prześcieradło operacyjne zielone 280x160.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</si>
  <si>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Prześcieradło operacyjne zielone 220x160.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</si>
  <si>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Ścierka do naczyń wykonana ze 100% bawełny, chłonna, rozmiary 40x60cm</t>
  </si>
  <si>
    <t>ZADANIE 9</t>
  </si>
  <si>
    <t>Serweta operacyjna zielona lub biała - wg potrzeb Zamawiającego rozmiar 80x120 "z otworem". Tkanina 100% bawełna, gramatura 160g/m2, temperatura prania 95 stopni c, kurczliwość do 5%. Tkanina barwiona kadziowo. Gęstość po osnowie 300+-6 nitek, po wątku 225+-7 nitek na 1dm. Pylenie 4+5%. Każda sztuka musi być oznakowana wg załączonego wzoru. Ilość wg potrzeb zamawiającego.</t>
  </si>
  <si>
    <t>szt</t>
  </si>
  <si>
    <t>Serweta operacyjna zielona rozmiar 75x90. Tkanina 100% bawełna, gramatura 160g/m2, temperatura prania 95 stopni c, kurczliwość do 5%. Każda sztuka musi być oznakowana wg załączonego wzoru. Ilość wg potrzeb zamawiającego.</t>
  </si>
  <si>
    <t>Serweta operacyjna zielona lub biała - wg potrzeb Zamawiającego 80x120. Tkanina 100% bawełna, gramatura 160g/m2, temperatura prania 95 stopni C, kurczliwość do 5%. Tkanina barwiona kadziowo. Gęstość po osnowie300+-6 nitek, po wątku 225+-7 nitek na 1dm. Pylenie 4+5%. Każda sztuka musi być oznakowana wg załączonego wzoru. Ilość wg potrzeb zamawiającego.</t>
  </si>
  <si>
    <t xml:space="preserve">          ZADANIE 10 Koszulka polo</t>
  </si>
  <si>
    <t>Koszulka polo męska lub damska (wg potrzeb zamawiającego) z kieszenią po lewej stronie 100% bawełny min. 220g/m2 Kolor czerwony lub granatowy (wg potrzeb zamawiającego) - barwnik musi być odporny na detergenty. Koszulka zapinana na dwa guziki, ściagacze na rękawach- przeszycie ściagacza wzmocnione tasiemką. Po lewej stronie kieszeń z logo szpitala w kolorze białym na granatowej koszulce, kolor czarny na czerwonej koszulce. Logo szpitala o wymiarach szer. 5 cm wysokość 5 cm. Logo wykonanae sitodrukiem.</t>
  </si>
  <si>
    <t xml:space="preserve">          ZADANIE 11 - Ubranie medyczne damskie</t>
  </si>
  <si>
    <t>Bluza damska długi lub krótki rękaw (wg potrzeb zamawiającego) -bluza wkładana przez głowę lub napy (wg potrzeb zamawiającego) z dwoma kieszeniami na dole i jedną z logo szpitala na górze po lewej stronie w kolorze granatowym lub czerwonym (wg potrzeb Zamawiającego).Kieszeń górna bluz podzielona na dwie części – jedna mniejsza – na dwa długopisy, druga większa. Kolor biały.</t>
  </si>
  <si>
    <t>Spodnie damskie wciągane, bez suwaka i kiieszeni, w pasie 4-centymetrowa guma, ściągana sznurkiem przechodzącym przez metalowe oczka, na końcach sznurka stopery. Kolor biały.</t>
  </si>
  <si>
    <t>ZADANIE 12 Ubranie medyczne męskie</t>
  </si>
  <si>
    <t>Bluza męska długi lub krótki rękaw (wg potrzeb zamawiającego) -bluza wkładana przez głowę lub napy (wg potrzeb zamawiającego) z dwoma kieszeniami na dole i jedną z logo szpitala na górze po lewej stronie w kolorze czerwonym lub granatowym (wg potrzeb Zamawiającego).Kieszeń górna bluz podzielona na dwie części – jedna mniejsza – na dwa długopisy, druga większa. Kolor biały.</t>
  </si>
  <si>
    <t>Spodnie męskie standardowe z dwoma kieszeniami, pasek na szlówki regulowane gumką z rozporkiem na zamek certyfikowany - rozporek kryty. Kolor biały</t>
  </si>
  <si>
    <t>ZADANIE 13 Fartuchy medyczne</t>
  </si>
  <si>
    <t>Fartuch damski długi rękaw - prosty z dwoma kieszeniami na dole i jedną z logo szpitala po lewej stronie kolor biały. Rozmiarówka wg potrzeb zamawiającego.</t>
  </si>
  <si>
    <t>Fartuch męski długi rękaw  - prosty z dwoma kieszeniami na dole i jedną z logo szpitala po lewej stronie kolor biały. Rozmiarówka wg potrzeb zamawiajacego.</t>
  </si>
  <si>
    <t>ZADANIE 14 Ubranie chirurga zielone</t>
  </si>
  <si>
    <t>Ubranie chirurga zielone. Tkanina100% bawełna, gramatura min. 160g/m2, temperatura prania 95 stopniC, kurczliwość do 5%. Tkanina barwiona kadziowo. Gęstość po osnowie 300+-6 nitek,po wątku 225+-7 nitek na 1dm. Pylenie 4+5%. Każda sztuka musi być oznakowana wg załączonego wzoru. Rozmiary wg  potrzeb Zamawiającego.</t>
  </si>
  <si>
    <t>Fartuch chirurgiczny zielony - rękaw zakończony poliestrowymi ściągaczami, w górnej części zapinany na napy, poły zakładane na siebie. Tkanina 100%bawełna, gramatura min. 160g/m2, temperatura prania 95 stopni C, kurczliwość do 5%. Tkanina barwiona kadziowo. Gęstość po osnowie 300+-6 nitek, po wątku 225+-7 nitek na 1dm. Pylenie4+5%. Każda sztuka musi być oznakowana wg załączonego wzoru. Rozmiar wg potrzeb Zamawiającego.</t>
  </si>
  <si>
    <t>ZADANIE 15 Ubranie sanitariusza</t>
  </si>
  <si>
    <t>Ubranie sanitarusza damskie lub męskie -bluza wkładana przez głowę z krótkim rękawem z dwoma kieszeniami na dole i jedną z logo szpitala na górze po lewej stronie.Kieszeń górna bluz podzielona na dwie części – jedna mniejsza – na dwa długopisy, druga większa kolor jasno niebieski.  Spodnie standardowe z dwoma kieszeniami w pasek na szlówki regulowane gumką z rozporkiem na zamek certyfikowany – rozporek kryty. kolor jasno niebieski. Rozmiary wg potrzeb zamawiajacego.</t>
  </si>
  <si>
    <t>WARTOŚĆ RAZEM</t>
  </si>
  <si>
    <t>ZADANIE 1</t>
  </si>
  <si>
    <t>Tkanina 100% bawełny, splot skośnorządkowy o gramaturze co najmniej 160g/ m2 przy kurczliwości do 5%, temperatura prania 90 stopni.</t>
  </si>
  <si>
    <t>Kolor - biały. Zamawiający dopuszcza zaoferowanie pościeli białej np. z dodatkiem kolorowych (jednolitych) wzorów geometrycznych ( paski, romby prostokąty, kwadraty) o powierzchni nie większej niż 20% powierzchni.</t>
  </si>
  <si>
    <t>Zakład na poszwę na minimum 30 cm, na poszewki minimum 20 cm.</t>
  </si>
  <si>
    <t>W/w artykuły muszą być oznaczone logo Szpitala o wymiarach szer. x wysokość  5,0 x 5,0cm.w kolorze granatowym, ( załącznik  ) w odległości  po 2,5 cm od brzegu tkaniny (od rogów) na wysokości po 2,5 cm od górnego/dolnego rogu pościeli poszwy itd.</t>
  </si>
  <si>
    <r>
      <t xml:space="preserve">Oznakowania wyrobów ( logo i skrócona nazwa oddziału)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wewnętrzej szpitala  wg załączonego "Wykazu skrótów nazw komórek organizacyjnych do znakowania pościeli, pod logo szpitala".</t>
    </r>
  </si>
  <si>
    <t xml:space="preserve"> Powłoki na koc,  prześcieradła, podkłady, powłoczki  oznakowane w 2 przekątnych rogach na jednej płaszczyźnie w górnym lewym i prawym dolnym rogu, poniżej logo nazwa skrócona komórki organizacyjnej szpitala.</t>
  </si>
  <si>
    <t xml:space="preserve">Wykaz skrótów nazw komórek organizacyjnych - załącznik </t>
  </si>
  <si>
    <t>Oferowana pościel musi posiadać certyfikat na bieliznę pościelową szpitalną - Tekstylia w Systemie Ochrony Zdrowia lub inną zgodną z obowiązującymi przepisami w przedmiotowym zakresie, który należy załączyć do oferty ( kserokopię ).</t>
  </si>
  <si>
    <r>
      <t xml:space="preserve">Opis: </t>
    </r>
    <r>
      <rPr>
        <sz val="10"/>
        <color indexed="8"/>
        <rFont val="Arial Narrow"/>
        <family val="2"/>
        <charset val="238"/>
      </rPr>
      <t xml:space="preserve">Podkład akuszeryjny flanelowy biały  o wym. minimalnych 110 x 180 cm </t>
    </r>
  </si>
  <si>
    <t>Bawełna 100% o gramaturze nie mniejszej niż 160g/m2 przy kurczliwości do 5%, temperatura prania 90 stopni.</t>
  </si>
  <si>
    <t>W/w artykuły muszą być oznaczone logo szpitala o wymiarach szer. x wysokość 5,0 x 5,0cm.w kolorze granatowym, ( załącznik ) w odległości po 2,5 cm od brzegu tkaniny (od rogów) na wysokości po 2,5 cm od górnego/dolnego rogu podkładu na jednej płaszczenie (z jednej strony).</t>
  </si>
  <si>
    <r>
      <t>Oznakowania wyrobów sitodruk ( logo i skrócona nazwa oddziału) w sposób trwały odporny</t>
    </r>
    <r>
      <rPr>
        <sz val="10"/>
        <color indexed="10"/>
        <rFont val="Arial Narrow"/>
        <family val="2"/>
        <charset val="238"/>
      </rPr>
      <t xml:space="preserve"> </t>
    </r>
    <r>
      <rPr>
        <sz val="10"/>
        <color indexed="8"/>
        <rFont val="Arial Narrow"/>
        <family val="2"/>
        <charset val="238"/>
      </rPr>
      <t xml:space="preserve">na pranie, detergenty, gotowanie, i wybielanie oraz proces obróbki termicznej do 170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organizacyjnej wg załączonego "Wykazu skrótów nazw komórek organizacyjnych do znakowania pościeli, pod logo szpitala".</t>
    </r>
  </si>
  <si>
    <t>Oferowane podkłady muszą posiadać certyfikat na bielizną pościelową Szpitalną - Tekstylia w Systemie Ochrony Zdrowia lub inną zgodną z obowiązującymi przepisami w przedmiotowym zakresie, który należy załączyć do oferty (kserokopię).</t>
  </si>
  <si>
    <t>Materiał musi meć dopuszczenie do użytku w słuzbie zdrowia.</t>
  </si>
  <si>
    <r>
      <t xml:space="preserve">Oznakowania wyrobów ( logo)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C.</t>
    </r>
  </si>
  <si>
    <t>Każda sztuka (komplet odzieży) zapakowana w torebkę foliową a następnie w opakowanie zbiorcze.</t>
  </si>
  <si>
    <t>Odzież przystosowana do prania w dezynfekujących środkach piorąco-dezynfekujących.</t>
  </si>
  <si>
    <t xml:space="preserve">Odzież wymieniona w formularzu cenowym powinna być wykonana z wyjątkową starannością, ściegi krawieckie powinny być proste, ciągłe, nieprzerwane w jednakowej odległości od brzegów tkaniny, obrzucenia powinny być wykonane na maszynach typu overlock z maszynowym przyjęciem zbędnych części materiału. Szwy w miejscach zespoleń różnych części odzieży jak i przy podwinięciach nie powinny powodować ściągania i zmarszczenia tkaniny. Ponadto Wykonawca zobowiązany jest do użycia wysokiej, jakości napów typu spring (mocne, odporne na maglowanie). </t>
  </si>
  <si>
    <t xml:space="preserve">Materiał musi meć dopuszczenie do użytku w służbie zdrowia. </t>
  </si>
  <si>
    <t xml:space="preserve">Wykonawca zobowiązany jest do udzielenia gwarancji na zaoferowaną odzież na okres 12 miesięcy od wydania z magazynu Zamawiającego, nie dłużej jednak niż 15 miesięcy od dnia dostawy. </t>
  </si>
  <si>
    <t>Zad. 11, 12, 15 Skład materiału elanobawełna: poliester 64%, bawełna 3%, 3% elastan, gramatura 175 g/m2 +/- 5g.</t>
  </si>
  <si>
    <t>Zad. 13 Skład materiału elanobawełna: poliester 65%, bawełna 35%, gramatura 175 g/m2 +/- 5g.</t>
  </si>
  <si>
    <t>W/w artykuły muszą być oznaczone logo szpitala o wymiarach szerokość x wysokość 5,0 x 5,0 cm.w kolorze granatowym, ( załącznik ) w odległości po 2,5 cm od brzegu tkaniny (od rogów) na wysokości po 2,5 cm od górnego/dolnego rogu na jednej płaszczenie (z jednej strony).</t>
  </si>
  <si>
    <t>Przedstawienie zdjęć proponowanych artykułów przez firmę w załączeniu.</t>
  </si>
  <si>
    <t>Dla wszystkich zadań wymagane potwierdzenie posiadania zgodności z norma CEN/TS14237:2021</t>
  </si>
  <si>
    <t>Poszwa na koc o wymiarach  210x160cm kolor biały, o składzie 100% bawełna, gr. 160g/m2 +/-5, temperatura prania 95 stopni C.</t>
  </si>
  <si>
    <t>Prześcieradło szpitalne o wymiarach 220x160cm w kolorze białym, o składzie 100% bawełna, gr. 160g/m2 +/-5, temperatura prania 95 stopni C.</t>
  </si>
  <si>
    <t xml:space="preserve">Poszewka na poduszkę dużą o wymiarach 70x80cm w kolorze białym, o składzie 100% bawełna, gr. 160g/m2 +/-5, temperatura prania 95 stopni C.
</t>
  </si>
  <si>
    <t xml:space="preserve">Poszewka na poduszkę małą o wymiarach 70x40cm w kolorze białym, o składzie 100% bawełna, gr. 160g/m2 +/-5, temperatura prania 95 stopni C.
</t>
  </si>
  <si>
    <t xml:space="preserve">Podkład flanelowy o wymiarach np. 110x180cm w kolorze białym, o składzie 100% bawełna, gr. 160g/m2 +/-5, temperatura prania 60 stopni C.
</t>
  </si>
  <si>
    <t>FORMULARZ CENOWY</t>
  </si>
  <si>
    <t xml:space="preserve">          ZADANIE 1 Poszwy, prześcieradło , podkład flanelowy</t>
  </si>
  <si>
    <t xml:space="preserve">          ZADANIE 2 Koc</t>
  </si>
  <si>
    <t>ZADANIE 3 Koszula, piżama</t>
  </si>
  <si>
    <t>ZADANIE 4 Worki do bielizny</t>
  </si>
  <si>
    <t>ZADANIE 5 Ręcznik frotte</t>
  </si>
  <si>
    <t>ZADANIE 6 Poduszka antyalergiczna</t>
  </si>
  <si>
    <t>ZADANIE 7 Prześcieradło operacyjne</t>
  </si>
  <si>
    <t>ZADANIE 8 Ścierka do naczyń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</si>
</sst>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 Narrow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9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9" fontId="2" fillId="0" borderId="12" xfId="2" applyFont="1" applyBorder="1" applyAlignment="1">
      <alignment horizontal="center" vertical="center"/>
    </xf>
    <xf numFmtId="44" fontId="2" fillId="0" borderId="12" xfId="1" applyFont="1" applyBorder="1" applyAlignment="1">
      <alignment horizontal="center" vertical="center"/>
    </xf>
    <xf numFmtId="44" fontId="2" fillId="0" borderId="12" xfId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4" fontId="8" fillId="0" borderId="12" xfId="0" applyNumberFormat="1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5" fillId="0" borderId="9" xfId="4" applyFont="1" applyBorder="1" applyAlignment="1">
      <alignment vertical="center"/>
    </xf>
    <xf numFmtId="0" fontId="5" fillId="0" borderId="10" xfId="4" applyFont="1" applyBorder="1" applyAlignment="1">
      <alignment vertical="center"/>
    </xf>
    <xf numFmtId="0" fontId="6" fillId="0" borderId="11" xfId="4" applyFont="1" applyBorder="1" applyAlignment="1">
      <alignment vertical="center"/>
    </xf>
    <xf numFmtId="0" fontId="5" fillId="0" borderId="16" xfId="4" applyFont="1" applyBorder="1" applyAlignment="1">
      <alignment vertical="center"/>
    </xf>
    <xf numFmtId="0" fontId="5" fillId="0" borderId="17" xfId="4" applyFont="1" applyBorder="1" applyAlignment="1">
      <alignment vertical="center"/>
    </xf>
    <xf numFmtId="0" fontId="6" fillId="0" borderId="18" xfId="4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0" borderId="9" xfId="4" applyFont="1" applyBorder="1" applyAlignment="1">
      <alignment horizontal="left" vertical="center"/>
    </xf>
    <xf numFmtId="0" fontId="5" fillId="0" borderId="10" xfId="4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2" fontId="2" fillId="0" borderId="12" xfId="0" applyNumberFormat="1" applyFont="1" applyBorder="1" applyAlignment="1">
      <alignment vertical="center"/>
    </xf>
    <xf numFmtId="9" fontId="2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vertical="center"/>
    </xf>
    <xf numFmtId="2" fontId="8" fillId="0" borderId="4" xfId="0" applyNumberFormat="1" applyFont="1" applyBorder="1" applyAlignment="1">
      <alignment vertical="center"/>
    </xf>
    <xf numFmtId="2" fontId="8" fillId="0" borderId="12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2" fillId="0" borderId="19" xfId="0" applyFont="1" applyBorder="1" applyAlignment="1">
      <alignment vertical="center"/>
    </xf>
    <xf numFmtId="0" fontId="8" fillId="0" borderId="19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2" fontId="8" fillId="0" borderId="19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9" fontId="8" fillId="0" borderId="12" xfId="0" applyNumberFormat="1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2" fontId="9" fillId="0" borderId="20" xfId="0" applyNumberFormat="1" applyFont="1" applyBorder="1" applyAlignment="1">
      <alignment horizontal="right" vertical="center"/>
    </xf>
    <xf numFmtId="9" fontId="9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2" fontId="2" fillId="0" borderId="0" xfId="0" applyNumberFormat="1" applyFont="1" applyAlignment="1">
      <alignment vertical="center"/>
    </xf>
    <xf numFmtId="9" fontId="2" fillId="0" borderId="0" xfId="0" applyNumberFormat="1" applyFont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2" fontId="8" fillId="0" borderId="20" xfId="0" applyNumberFormat="1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9" fontId="9" fillId="0" borderId="1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2" fontId="11" fillId="0" borderId="12" xfId="0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5">
    <cellStyle name="Normalny" xfId="0" builtinId="0"/>
    <cellStyle name="Normalny 2" xfId="4" xr:uid="{CB934554-08EE-44F5-84D7-5D9FEF49B386}"/>
    <cellStyle name="Normalny 3" xfId="3" xr:uid="{6484BC5A-13E2-4373-808F-F097765FE6AE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C9019-5116-4AD1-9DEE-D5CCFE450CBD}">
  <sheetPr>
    <pageSetUpPr fitToPage="1"/>
  </sheetPr>
  <dimension ref="B1:L99"/>
  <sheetViews>
    <sheetView tabSelected="1" view="pageLayout" topLeftCell="A85" zoomScaleNormal="100" workbookViewId="0">
      <selection activeCell="M7" sqref="M7"/>
    </sheetView>
  </sheetViews>
  <sheetFormatPr defaultRowHeight="15" x14ac:dyDescent="0.25"/>
  <cols>
    <col min="1" max="2" width="9.140625" style="40"/>
    <col min="3" max="3" width="49.28515625" style="40" customWidth="1"/>
    <col min="4" max="4" width="10.5703125" style="40" customWidth="1"/>
    <col min="5" max="7" width="9.140625" style="40"/>
    <col min="8" max="8" width="9.140625" style="82"/>
    <col min="9" max="9" width="9.140625" style="40"/>
    <col min="10" max="10" width="10.7109375" style="40" customWidth="1"/>
    <col min="11" max="11" width="10.5703125" style="40" customWidth="1"/>
    <col min="12" max="16384" width="9.140625" style="40"/>
  </cols>
  <sheetData>
    <row r="1" spans="2:12" ht="17.25" thickBot="1" x14ac:dyDescent="0.3">
      <c r="B1" s="1"/>
      <c r="C1" s="38"/>
      <c r="D1" s="39" t="s">
        <v>80</v>
      </c>
      <c r="E1" s="39"/>
      <c r="F1" s="39"/>
      <c r="G1" s="39"/>
      <c r="H1" s="1"/>
      <c r="I1" s="38"/>
      <c r="J1" s="38"/>
      <c r="K1" s="38"/>
      <c r="L1" s="38"/>
    </row>
    <row r="2" spans="2:12" ht="54.75" thickBot="1" x14ac:dyDescent="0.3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5" t="s">
        <v>9</v>
      </c>
      <c r="L2" s="6" t="s">
        <v>10</v>
      </c>
    </row>
    <row r="3" spans="2:12" x14ac:dyDescent="0.25">
      <c r="B3" s="7">
        <v>1</v>
      </c>
      <c r="C3" s="8">
        <v>2</v>
      </c>
      <c r="D3" s="8">
        <v>3</v>
      </c>
      <c r="E3" s="8">
        <v>4</v>
      </c>
      <c r="F3" s="9">
        <v>5</v>
      </c>
      <c r="G3" s="8">
        <v>6</v>
      </c>
      <c r="H3" s="8">
        <v>7</v>
      </c>
      <c r="I3" s="8">
        <v>8</v>
      </c>
      <c r="J3" s="8">
        <v>9</v>
      </c>
      <c r="K3" s="10">
        <v>10</v>
      </c>
      <c r="L3" s="8">
        <v>11</v>
      </c>
    </row>
    <row r="4" spans="2:12" ht="15.75" x14ac:dyDescent="0.25">
      <c r="B4" s="36" t="s">
        <v>81</v>
      </c>
      <c r="C4" s="37"/>
      <c r="D4" s="37"/>
      <c r="E4" s="37"/>
      <c r="F4" s="37"/>
      <c r="G4" s="37"/>
      <c r="H4" s="37"/>
      <c r="I4" s="37"/>
      <c r="J4" s="37"/>
      <c r="K4" s="37"/>
      <c r="L4" s="29"/>
    </row>
    <row r="5" spans="2:12" ht="63.75" customHeight="1" x14ac:dyDescent="0.25">
      <c r="B5" s="11">
        <v>1</v>
      </c>
      <c r="C5" s="13" t="s">
        <v>75</v>
      </c>
      <c r="D5" s="11" t="s">
        <v>11</v>
      </c>
      <c r="E5" s="11" t="s">
        <v>11</v>
      </c>
      <c r="F5" s="11">
        <v>600</v>
      </c>
      <c r="G5" s="41"/>
      <c r="H5" s="42">
        <v>0.23</v>
      </c>
      <c r="I5" s="41">
        <f>(G5*1.23)</f>
        <v>0</v>
      </c>
      <c r="J5" s="41">
        <f>(G5*F5)</f>
        <v>0</v>
      </c>
      <c r="K5" s="41">
        <f>(I5*F5)</f>
        <v>0</v>
      </c>
      <c r="L5" s="17"/>
    </row>
    <row r="6" spans="2:12" ht="78.75" customHeight="1" x14ac:dyDescent="0.25">
      <c r="B6" s="11">
        <v>2</v>
      </c>
      <c r="C6" s="13" t="s">
        <v>76</v>
      </c>
      <c r="D6" s="11" t="s">
        <v>11</v>
      </c>
      <c r="E6" s="11" t="s">
        <v>11</v>
      </c>
      <c r="F6" s="11">
        <v>600</v>
      </c>
      <c r="G6" s="41"/>
      <c r="H6" s="42">
        <v>0.23</v>
      </c>
      <c r="I6" s="41">
        <f t="shared" ref="I6:I9" si="0">(G6*1.23)</f>
        <v>0</v>
      </c>
      <c r="J6" s="41">
        <f t="shared" ref="J6:J9" si="1">(G6*F6)</f>
        <v>0</v>
      </c>
      <c r="K6" s="41">
        <f t="shared" ref="K6:K9" si="2">(I6*F6)</f>
        <v>0</v>
      </c>
      <c r="L6" s="17"/>
    </row>
    <row r="7" spans="2:12" ht="75.75" customHeight="1" x14ac:dyDescent="0.25">
      <c r="B7" s="11">
        <v>3</v>
      </c>
      <c r="C7" s="13" t="s">
        <v>77</v>
      </c>
      <c r="D7" s="11" t="s">
        <v>11</v>
      </c>
      <c r="E7" s="11" t="s">
        <v>11</v>
      </c>
      <c r="F7" s="11">
        <v>250</v>
      </c>
      <c r="G7" s="41"/>
      <c r="H7" s="42">
        <v>0.23</v>
      </c>
      <c r="I7" s="41">
        <f t="shared" si="0"/>
        <v>0</v>
      </c>
      <c r="J7" s="41">
        <f t="shared" si="1"/>
        <v>0</v>
      </c>
      <c r="K7" s="41">
        <f t="shared" si="2"/>
        <v>0</v>
      </c>
      <c r="L7" s="17"/>
    </row>
    <row r="8" spans="2:12" ht="66" customHeight="1" x14ac:dyDescent="0.25">
      <c r="B8" s="11">
        <v>4</v>
      </c>
      <c r="C8" s="13" t="s">
        <v>78</v>
      </c>
      <c r="D8" s="11" t="s">
        <v>11</v>
      </c>
      <c r="E8" s="11" t="s">
        <v>11</v>
      </c>
      <c r="F8" s="43">
        <v>250</v>
      </c>
      <c r="G8" s="41"/>
      <c r="H8" s="42">
        <v>0.23</v>
      </c>
      <c r="I8" s="41">
        <f t="shared" si="0"/>
        <v>0</v>
      </c>
      <c r="J8" s="41">
        <f t="shared" si="1"/>
        <v>0</v>
      </c>
      <c r="K8" s="41">
        <f t="shared" si="2"/>
        <v>0</v>
      </c>
      <c r="L8" s="17"/>
    </row>
    <row r="9" spans="2:12" ht="74.25" customHeight="1" thickBot="1" x14ac:dyDescent="0.3">
      <c r="B9" s="12">
        <v>5</v>
      </c>
      <c r="C9" s="13" t="s">
        <v>79</v>
      </c>
      <c r="D9" s="11" t="s">
        <v>11</v>
      </c>
      <c r="E9" s="11" t="s">
        <v>11</v>
      </c>
      <c r="F9" s="43">
        <v>350</v>
      </c>
      <c r="G9" s="41"/>
      <c r="H9" s="42">
        <v>0.23</v>
      </c>
      <c r="I9" s="41">
        <f t="shared" si="0"/>
        <v>0</v>
      </c>
      <c r="J9" s="41">
        <f t="shared" si="1"/>
        <v>0</v>
      </c>
      <c r="K9" s="41">
        <f t="shared" si="2"/>
        <v>0</v>
      </c>
      <c r="L9" s="17"/>
    </row>
    <row r="10" spans="2:12" ht="17.25" thickBot="1" x14ac:dyDescent="0.3">
      <c r="B10" s="44" t="s">
        <v>12</v>
      </c>
      <c r="C10" s="45"/>
      <c r="D10" s="45"/>
      <c r="E10" s="45"/>
      <c r="F10" s="45"/>
      <c r="G10" s="45"/>
      <c r="H10" s="45"/>
      <c r="I10" s="46"/>
      <c r="J10" s="47">
        <f>SUM(J5:J9)</f>
        <v>0</v>
      </c>
      <c r="K10" s="48">
        <f>SUM(K5:K9)</f>
        <v>0</v>
      </c>
      <c r="L10" s="17"/>
    </row>
    <row r="11" spans="2:12" ht="15.75" x14ac:dyDescent="0.25">
      <c r="B11" s="30" t="s">
        <v>82</v>
      </c>
      <c r="C11" s="31"/>
      <c r="D11" s="31"/>
      <c r="E11" s="31"/>
      <c r="F11" s="31"/>
      <c r="G11" s="31"/>
      <c r="H11" s="31"/>
      <c r="I11" s="31"/>
      <c r="J11" s="31"/>
      <c r="K11" s="31"/>
      <c r="L11" s="32"/>
    </row>
    <row r="12" spans="2:12" ht="60" customHeight="1" x14ac:dyDescent="0.25">
      <c r="B12" s="11">
        <v>1</v>
      </c>
      <c r="C12" s="13" t="s">
        <v>13</v>
      </c>
      <c r="D12" s="11" t="s">
        <v>11</v>
      </c>
      <c r="E12" s="11" t="s">
        <v>11</v>
      </c>
      <c r="F12" s="11">
        <v>200</v>
      </c>
      <c r="G12" s="41"/>
      <c r="H12" s="42">
        <v>0.23</v>
      </c>
      <c r="I12" s="41">
        <f>(G12*1.23)</f>
        <v>0</v>
      </c>
      <c r="J12" s="41">
        <f>(F12*G12)</f>
        <v>0</v>
      </c>
      <c r="K12" s="41">
        <f>(F12*I12)</f>
        <v>0</v>
      </c>
      <c r="L12" s="17"/>
    </row>
    <row r="13" spans="2:12" ht="36" customHeight="1" x14ac:dyDescent="0.25">
      <c r="B13" s="33" t="s">
        <v>12</v>
      </c>
      <c r="C13" s="34"/>
      <c r="D13" s="34"/>
      <c r="E13" s="34"/>
      <c r="F13" s="34"/>
      <c r="G13" s="34"/>
      <c r="H13" s="34"/>
      <c r="I13" s="35"/>
      <c r="J13" s="49">
        <f>SUM(J12:J12)</f>
        <v>0</v>
      </c>
      <c r="K13" s="49">
        <f>SUM(K12:K12)</f>
        <v>0</v>
      </c>
      <c r="L13" s="17"/>
    </row>
    <row r="14" spans="2:12" ht="16.5" x14ac:dyDescent="0.25">
      <c r="B14" s="50" t="s">
        <v>83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5" spans="2:12" ht="90.75" customHeight="1" x14ac:dyDescent="0.25">
      <c r="B15" s="11">
        <v>1</v>
      </c>
      <c r="C15" s="13" t="s">
        <v>14</v>
      </c>
      <c r="D15" s="11" t="s">
        <v>11</v>
      </c>
      <c r="E15" s="11" t="s">
        <v>11</v>
      </c>
      <c r="F15" s="11">
        <v>250</v>
      </c>
      <c r="G15" s="41"/>
      <c r="H15" s="42">
        <v>0.23</v>
      </c>
      <c r="I15" s="41">
        <f>(G15*1.23)</f>
        <v>0</v>
      </c>
      <c r="J15" s="41">
        <f>(F15*G15)</f>
        <v>0</v>
      </c>
      <c r="K15" s="41">
        <f>(F15*I15)</f>
        <v>0</v>
      </c>
      <c r="L15" s="17"/>
    </row>
    <row r="16" spans="2:12" ht="58.5" customHeight="1" x14ac:dyDescent="0.25">
      <c r="B16" s="11">
        <v>2</v>
      </c>
      <c r="C16" s="13" t="s">
        <v>15</v>
      </c>
      <c r="D16" s="11" t="s">
        <v>11</v>
      </c>
      <c r="E16" s="11" t="s">
        <v>11</v>
      </c>
      <c r="F16" s="11">
        <v>200</v>
      </c>
      <c r="G16" s="41"/>
      <c r="H16" s="42">
        <v>0.23</v>
      </c>
      <c r="I16" s="41">
        <f t="shared" ref="I16:I18" si="3">(G16*1.23)</f>
        <v>0</v>
      </c>
      <c r="J16" s="41">
        <f t="shared" ref="J16:J18" si="4">(F16*G16)</f>
        <v>0</v>
      </c>
      <c r="K16" s="41">
        <f t="shared" ref="K16:K18" si="5">(F16*I16)</f>
        <v>0</v>
      </c>
      <c r="L16" s="17"/>
    </row>
    <row r="17" spans="2:12" ht="90.75" customHeight="1" x14ac:dyDescent="0.25">
      <c r="B17" s="11">
        <v>3</v>
      </c>
      <c r="C17" s="13" t="s">
        <v>16</v>
      </c>
      <c r="D17" s="11" t="s">
        <v>17</v>
      </c>
      <c r="E17" s="11" t="s">
        <v>17</v>
      </c>
      <c r="F17" s="11">
        <v>100</v>
      </c>
      <c r="G17" s="41"/>
      <c r="H17" s="42">
        <v>0.23</v>
      </c>
      <c r="I17" s="41">
        <f t="shared" si="3"/>
        <v>0</v>
      </c>
      <c r="J17" s="41">
        <f t="shared" si="4"/>
        <v>0</v>
      </c>
      <c r="K17" s="41">
        <f t="shared" si="5"/>
        <v>0</v>
      </c>
      <c r="L17" s="17"/>
    </row>
    <row r="18" spans="2:12" ht="84" customHeight="1" x14ac:dyDescent="0.25">
      <c r="B18" s="11">
        <v>4</v>
      </c>
      <c r="C18" s="13" t="s">
        <v>18</v>
      </c>
      <c r="D18" s="11" t="s">
        <v>17</v>
      </c>
      <c r="E18" s="11" t="s">
        <v>17</v>
      </c>
      <c r="F18" s="11">
        <v>300</v>
      </c>
      <c r="G18" s="41"/>
      <c r="H18" s="42">
        <v>0.23</v>
      </c>
      <c r="I18" s="41">
        <f t="shared" si="3"/>
        <v>0</v>
      </c>
      <c r="J18" s="41">
        <f t="shared" si="4"/>
        <v>0</v>
      </c>
      <c r="K18" s="41">
        <f t="shared" si="5"/>
        <v>0</v>
      </c>
      <c r="L18" s="17"/>
    </row>
    <row r="19" spans="2:12" ht="16.5" x14ac:dyDescent="0.25">
      <c r="B19" s="25" t="s">
        <v>12</v>
      </c>
      <c r="C19" s="25"/>
      <c r="D19" s="25"/>
      <c r="E19" s="25"/>
      <c r="F19" s="25"/>
      <c r="G19" s="25"/>
      <c r="H19" s="25"/>
      <c r="I19" s="25"/>
      <c r="J19" s="49">
        <f>SUM(J15:J18)</f>
        <v>0</v>
      </c>
      <c r="K19" s="49">
        <f>SUM(K15:K18)</f>
        <v>0</v>
      </c>
      <c r="L19" s="17"/>
    </row>
    <row r="20" spans="2:12" ht="16.5" x14ac:dyDescent="0.25">
      <c r="B20" s="51"/>
      <c r="C20" s="52" t="s">
        <v>84</v>
      </c>
      <c r="D20" s="53"/>
      <c r="E20" s="53"/>
      <c r="F20" s="53"/>
      <c r="G20" s="53"/>
      <c r="H20" s="53"/>
      <c r="I20" s="53"/>
      <c r="J20" s="54"/>
      <c r="K20" s="54"/>
      <c r="L20" s="38"/>
    </row>
    <row r="21" spans="2:12" ht="120.75" customHeight="1" x14ac:dyDescent="0.25">
      <c r="B21" s="11">
        <v>1</v>
      </c>
      <c r="C21" s="21" t="s">
        <v>19</v>
      </c>
      <c r="D21" s="11" t="s">
        <v>11</v>
      </c>
      <c r="E21" s="11" t="s">
        <v>11</v>
      </c>
      <c r="F21" s="11">
        <v>200</v>
      </c>
      <c r="G21" s="23"/>
      <c r="H21" s="42">
        <v>0.23</v>
      </c>
      <c r="I21" s="41">
        <f>(G21*1.23)</f>
        <v>0</v>
      </c>
      <c r="J21" s="41">
        <f>(F21*G21)</f>
        <v>0</v>
      </c>
      <c r="K21" s="41">
        <f>(F21*I21)</f>
        <v>0</v>
      </c>
      <c r="L21" s="17"/>
    </row>
    <row r="22" spans="2:12" ht="16.5" x14ac:dyDescent="0.25">
      <c r="B22" s="17"/>
      <c r="C22" s="55" t="s">
        <v>12</v>
      </c>
      <c r="D22" s="22"/>
      <c r="E22" s="22"/>
      <c r="F22" s="22"/>
      <c r="G22" s="22"/>
      <c r="H22" s="56"/>
      <c r="I22" s="22"/>
      <c r="J22" s="57">
        <f>SUM(J21)</f>
        <v>0</v>
      </c>
      <c r="K22" s="57">
        <f>SUM(K21)</f>
        <v>0</v>
      </c>
      <c r="L22" s="17"/>
    </row>
    <row r="23" spans="2:12" ht="16.5" x14ac:dyDescent="0.25">
      <c r="B23" s="58" t="s">
        <v>85</v>
      </c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2:12" ht="49.5" customHeight="1" x14ac:dyDescent="0.25">
      <c r="B24" s="11">
        <v>1</v>
      </c>
      <c r="C24" s="13" t="s">
        <v>20</v>
      </c>
      <c r="D24" s="11" t="s">
        <v>11</v>
      </c>
      <c r="E24" s="17" t="s">
        <v>11</v>
      </c>
      <c r="F24" s="11">
        <v>350</v>
      </c>
      <c r="G24" s="41"/>
      <c r="H24" s="42">
        <v>0.23</v>
      </c>
      <c r="I24" s="41">
        <f>(G24*1.23)</f>
        <v>0</v>
      </c>
      <c r="J24" s="41">
        <f>(F24*G24)</f>
        <v>0</v>
      </c>
      <c r="K24" s="41">
        <f>(F24*I24)</f>
        <v>0</v>
      </c>
      <c r="L24" s="17"/>
    </row>
    <row r="25" spans="2:12" ht="53.25" customHeight="1" x14ac:dyDescent="0.25">
      <c r="B25" s="11">
        <v>2</v>
      </c>
      <c r="C25" s="13" t="s">
        <v>21</v>
      </c>
      <c r="D25" s="11" t="s">
        <v>11</v>
      </c>
      <c r="E25" s="17" t="s">
        <v>11</v>
      </c>
      <c r="F25" s="11">
        <v>200</v>
      </c>
      <c r="G25" s="41"/>
      <c r="H25" s="42">
        <v>0.23</v>
      </c>
      <c r="I25" s="41">
        <f>(G25*1.23)</f>
        <v>0</v>
      </c>
      <c r="J25" s="41">
        <f>(F25*G25)</f>
        <v>0</v>
      </c>
      <c r="K25" s="41">
        <f>(F25*I25)</f>
        <v>0</v>
      </c>
      <c r="L25" s="17"/>
    </row>
    <row r="26" spans="2:12" ht="16.5" x14ac:dyDescent="0.25">
      <c r="B26" s="25" t="s">
        <v>12</v>
      </c>
      <c r="C26" s="25"/>
      <c r="D26" s="25"/>
      <c r="E26" s="25"/>
      <c r="F26" s="25"/>
      <c r="G26" s="25"/>
      <c r="H26" s="25"/>
      <c r="I26" s="25"/>
      <c r="J26" s="49">
        <f>SUM(J24:J25)</f>
        <v>0</v>
      </c>
      <c r="K26" s="49">
        <f>SUM(K24:K25)</f>
        <v>0</v>
      </c>
      <c r="L26" s="17"/>
    </row>
    <row r="27" spans="2:12" ht="16.5" x14ac:dyDescent="0.25">
      <c r="B27" s="50" t="s">
        <v>86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</row>
    <row r="28" spans="2:12" ht="97.5" customHeight="1" x14ac:dyDescent="0.25">
      <c r="B28" s="11">
        <v>1</v>
      </c>
      <c r="C28" s="13" t="s">
        <v>22</v>
      </c>
      <c r="D28" s="11" t="s">
        <v>11</v>
      </c>
      <c r="E28" s="11" t="s">
        <v>11</v>
      </c>
      <c r="F28" s="11">
        <v>200</v>
      </c>
      <c r="G28" s="41"/>
      <c r="H28" s="42">
        <v>0.23</v>
      </c>
      <c r="I28" s="41">
        <f>(G28*1.23)</f>
        <v>0</v>
      </c>
      <c r="J28" s="41">
        <f>(F28*G28)</f>
        <v>0</v>
      </c>
      <c r="K28" s="41">
        <f>(F28*I28)</f>
        <v>0</v>
      </c>
      <c r="L28" s="17"/>
    </row>
    <row r="29" spans="2:12" ht="89.25" customHeight="1" x14ac:dyDescent="0.25">
      <c r="B29" s="11">
        <v>2</v>
      </c>
      <c r="C29" s="13" t="s">
        <v>23</v>
      </c>
      <c r="D29" s="11" t="s">
        <v>11</v>
      </c>
      <c r="E29" s="11" t="s">
        <v>11</v>
      </c>
      <c r="F29" s="11">
        <v>150</v>
      </c>
      <c r="G29" s="41"/>
      <c r="H29" s="42">
        <v>0.23</v>
      </c>
      <c r="I29" s="41">
        <f>(G29*1.23)</f>
        <v>0</v>
      </c>
      <c r="J29" s="41">
        <f>(F29*G29)</f>
        <v>0</v>
      </c>
      <c r="K29" s="41">
        <f>(F29*I29)</f>
        <v>0</v>
      </c>
      <c r="L29" s="17"/>
    </row>
    <row r="30" spans="2:12" ht="16.5" x14ac:dyDescent="0.25">
      <c r="B30" s="33" t="s">
        <v>12</v>
      </c>
      <c r="C30" s="34"/>
      <c r="D30" s="34"/>
      <c r="E30" s="34"/>
      <c r="F30" s="34"/>
      <c r="G30" s="34"/>
      <c r="H30" s="34"/>
      <c r="I30" s="35"/>
      <c r="J30" s="49">
        <f>SUM(J28:J29)</f>
        <v>0</v>
      </c>
      <c r="K30" s="49">
        <f>SUM(K28:K29)</f>
        <v>0</v>
      </c>
      <c r="L30" s="17"/>
    </row>
    <row r="31" spans="2:12" ht="16.5" x14ac:dyDescent="0.25">
      <c r="B31" s="26" t="s">
        <v>87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2:12" ht="148.5" customHeight="1" x14ac:dyDescent="0.25">
      <c r="B32" s="11">
        <v>1</v>
      </c>
      <c r="C32" s="13" t="s">
        <v>24</v>
      </c>
      <c r="D32" s="11" t="s">
        <v>11</v>
      </c>
      <c r="E32" s="11" t="s">
        <v>11</v>
      </c>
      <c r="F32" s="11">
        <v>150</v>
      </c>
      <c r="G32" s="23"/>
      <c r="H32" s="14">
        <v>0.08</v>
      </c>
      <c r="I32" s="15">
        <f>(G32*1.08)</f>
        <v>0</v>
      </c>
      <c r="J32" s="16">
        <f>(F32*G32)</f>
        <v>0</v>
      </c>
      <c r="K32" s="16">
        <f>(F32*I32)</f>
        <v>0</v>
      </c>
      <c r="L32" s="17"/>
    </row>
    <row r="33" spans="2:12" ht="112.5" customHeight="1" x14ac:dyDescent="0.25">
      <c r="B33" s="11">
        <v>2</v>
      </c>
      <c r="C33" s="13" t="s">
        <v>25</v>
      </c>
      <c r="D33" s="13" t="s">
        <v>11</v>
      </c>
      <c r="E33" s="17" t="s">
        <v>11</v>
      </c>
      <c r="F33" s="11">
        <v>100</v>
      </c>
      <c r="G33" s="23"/>
      <c r="H33" s="14">
        <v>0.08</v>
      </c>
      <c r="I33" s="15">
        <f>(G33*1.08)</f>
        <v>0</v>
      </c>
      <c r="J33" s="16">
        <f>(F33*G33)</f>
        <v>0</v>
      </c>
      <c r="K33" s="16">
        <f>(F33*I33)</f>
        <v>0</v>
      </c>
      <c r="L33" s="17"/>
    </row>
    <row r="34" spans="2:12" ht="16.5" x14ac:dyDescent="0.25">
      <c r="B34" s="1"/>
      <c r="C34" s="33" t="s">
        <v>12</v>
      </c>
      <c r="D34" s="34"/>
      <c r="E34" s="34"/>
      <c r="F34" s="34"/>
      <c r="G34" s="34"/>
      <c r="H34" s="34"/>
      <c r="I34" s="35"/>
      <c r="J34" s="18">
        <f>SUM(J32:J33)</f>
        <v>0</v>
      </c>
      <c r="K34" s="18">
        <f>SUM(K32:K33)</f>
        <v>0</v>
      </c>
      <c r="L34" s="17"/>
    </row>
    <row r="35" spans="2:12" ht="16.5" x14ac:dyDescent="0.25">
      <c r="B35" s="59" t="s">
        <v>88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</row>
    <row r="36" spans="2:12" ht="89.25" customHeight="1" x14ac:dyDescent="0.25">
      <c r="B36" s="19">
        <v>1</v>
      </c>
      <c r="C36" s="20" t="s">
        <v>26</v>
      </c>
      <c r="D36" s="19" t="s">
        <v>11</v>
      </c>
      <c r="E36" s="19" t="s">
        <v>11</v>
      </c>
      <c r="F36" s="19">
        <v>100</v>
      </c>
      <c r="G36" s="60"/>
      <c r="H36" s="61">
        <v>0.23</v>
      </c>
      <c r="I36" s="41">
        <f>(G36*1.23)</f>
        <v>0</v>
      </c>
      <c r="J36" s="41">
        <f>(F36*G36)</f>
        <v>0</v>
      </c>
      <c r="K36" s="41">
        <f>(F36*I36)</f>
        <v>0</v>
      </c>
      <c r="L36" s="62"/>
    </row>
    <row r="37" spans="2:12" ht="16.5" x14ac:dyDescent="0.25">
      <c r="B37" s="25" t="s">
        <v>12</v>
      </c>
      <c r="C37" s="25"/>
      <c r="D37" s="25"/>
      <c r="E37" s="25"/>
      <c r="F37" s="25"/>
      <c r="G37" s="25"/>
      <c r="H37" s="25"/>
      <c r="I37" s="25"/>
      <c r="J37" s="49">
        <f>SUM(J36)</f>
        <v>0</v>
      </c>
      <c r="K37" s="49">
        <f>SUM(K36)</f>
        <v>0</v>
      </c>
      <c r="L37" s="17"/>
    </row>
    <row r="38" spans="2:12" ht="16.5" x14ac:dyDescent="0.25">
      <c r="B38" s="1"/>
      <c r="C38" s="63"/>
      <c r="D38" s="38"/>
      <c r="E38" s="38"/>
      <c r="F38" s="38"/>
      <c r="G38" s="64"/>
      <c r="H38" s="65"/>
      <c r="I38" s="64"/>
      <c r="J38" s="64"/>
      <c r="K38" s="64"/>
      <c r="L38" s="38"/>
    </row>
    <row r="39" spans="2:12" ht="16.5" x14ac:dyDescent="0.25">
      <c r="B39" s="66" t="s">
        <v>27</v>
      </c>
      <c r="C39" s="67"/>
      <c r="D39" s="17"/>
      <c r="E39" s="17"/>
      <c r="F39" s="17"/>
      <c r="G39" s="17"/>
      <c r="H39" s="11"/>
      <c r="I39" s="41"/>
      <c r="J39" s="41"/>
      <c r="K39" s="41"/>
      <c r="L39" s="17"/>
    </row>
    <row r="40" spans="2:12" ht="132" customHeight="1" x14ac:dyDescent="0.25">
      <c r="B40" s="11">
        <v>1</v>
      </c>
      <c r="C40" s="13" t="s">
        <v>28</v>
      </c>
      <c r="D40" s="17" t="s">
        <v>29</v>
      </c>
      <c r="E40" s="17" t="s">
        <v>29</v>
      </c>
      <c r="F40" s="11">
        <v>300</v>
      </c>
      <c r="G40" s="41"/>
      <c r="H40" s="42">
        <v>0.08</v>
      </c>
      <c r="I40" s="41">
        <f>(G40*1.08)</f>
        <v>0</v>
      </c>
      <c r="J40" s="41">
        <f>(F40*G40)</f>
        <v>0</v>
      </c>
      <c r="K40" s="41">
        <f>(F40*I40)</f>
        <v>0</v>
      </c>
      <c r="L40" s="17"/>
    </row>
    <row r="41" spans="2:12" ht="95.25" customHeight="1" x14ac:dyDescent="0.25">
      <c r="B41" s="11">
        <v>2</v>
      </c>
      <c r="C41" s="13" t="s">
        <v>30</v>
      </c>
      <c r="D41" s="17" t="s">
        <v>29</v>
      </c>
      <c r="E41" s="17" t="s">
        <v>29</v>
      </c>
      <c r="F41" s="11">
        <v>150</v>
      </c>
      <c r="G41" s="41"/>
      <c r="H41" s="42">
        <v>0.08</v>
      </c>
      <c r="I41" s="41">
        <f t="shared" ref="I41:I42" si="6">(G41*1.08)</f>
        <v>0</v>
      </c>
      <c r="J41" s="41">
        <f t="shared" ref="J41:J42" si="7">(F41*G41)</f>
        <v>0</v>
      </c>
      <c r="K41" s="41">
        <f t="shared" ref="K41:K42" si="8">(F41*I41)</f>
        <v>0</v>
      </c>
      <c r="L41" s="17"/>
    </row>
    <row r="42" spans="2:12" ht="152.25" customHeight="1" x14ac:dyDescent="0.25">
      <c r="B42" s="11">
        <v>3</v>
      </c>
      <c r="C42" s="13" t="s">
        <v>31</v>
      </c>
      <c r="D42" s="17" t="s">
        <v>29</v>
      </c>
      <c r="E42" s="17" t="s">
        <v>29</v>
      </c>
      <c r="F42" s="11">
        <v>400</v>
      </c>
      <c r="G42" s="41"/>
      <c r="H42" s="42">
        <v>0.08</v>
      </c>
      <c r="I42" s="41">
        <f t="shared" si="6"/>
        <v>0</v>
      </c>
      <c r="J42" s="41">
        <f t="shared" si="7"/>
        <v>0</v>
      </c>
      <c r="K42" s="41">
        <f t="shared" si="8"/>
        <v>0</v>
      </c>
      <c r="L42" s="17"/>
    </row>
    <row r="43" spans="2:12" ht="53.25" customHeight="1" x14ac:dyDescent="0.25">
      <c r="B43" s="68" t="s">
        <v>12</v>
      </c>
      <c r="C43" s="69"/>
      <c r="D43" s="69"/>
      <c r="E43" s="69"/>
      <c r="F43" s="69"/>
      <c r="G43" s="69"/>
      <c r="H43" s="69"/>
      <c r="I43" s="70"/>
      <c r="J43" s="71">
        <f>SUM(J40:J42)</f>
        <v>0</v>
      </c>
      <c r="K43" s="71">
        <f>SUM(K40:K42)</f>
        <v>0</v>
      </c>
      <c r="L43" s="72"/>
    </row>
    <row r="44" spans="2:12" ht="21.75" customHeight="1" x14ac:dyDescent="0.25">
      <c r="B44" s="27" t="s">
        <v>32</v>
      </c>
      <c r="C44" s="28"/>
      <c r="D44" s="28"/>
      <c r="E44" s="28"/>
      <c r="F44" s="28"/>
      <c r="G44" s="28"/>
      <c r="H44" s="28"/>
      <c r="I44" s="28"/>
      <c r="J44" s="28"/>
      <c r="K44" s="28"/>
      <c r="L44" s="29"/>
    </row>
    <row r="45" spans="2:12" ht="180" customHeight="1" thickBot="1" x14ac:dyDescent="0.3">
      <c r="B45" s="11">
        <v>1</v>
      </c>
      <c r="C45" s="21" t="s">
        <v>33</v>
      </c>
      <c r="D45" s="11" t="s">
        <v>11</v>
      </c>
      <c r="E45" s="11" t="s">
        <v>11</v>
      </c>
      <c r="F45" s="11">
        <v>450</v>
      </c>
      <c r="G45" s="41"/>
      <c r="H45" s="42">
        <v>0.23</v>
      </c>
      <c r="I45" s="41">
        <f>(G45*1.23)</f>
        <v>0</v>
      </c>
      <c r="J45" s="41">
        <f>(F45*G45)</f>
        <v>0</v>
      </c>
      <c r="K45" s="41">
        <f>(F45*I45)</f>
        <v>0</v>
      </c>
      <c r="L45" s="17"/>
    </row>
    <row r="46" spans="2:12" ht="17.25" thickBot="1" x14ac:dyDescent="0.3">
      <c r="B46" s="44" t="s">
        <v>12</v>
      </c>
      <c r="C46" s="45"/>
      <c r="D46" s="45"/>
      <c r="E46" s="45"/>
      <c r="F46" s="45"/>
      <c r="G46" s="45"/>
      <c r="H46" s="45"/>
      <c r="I46" s="46"/>
      <c r="J46" s="47">
        <f>SUM(J45)</f>
        <v>0</v>
      </c>
      <c r="K46" s="47">
        <f>SUM(K45)</f>
        <v>0</v>
      </c>
      <c r="L46" s="17"/>
    </row>
    <row r="47" spans="2:12" ht="15.75" x14ac:dyDescent="0.25">
      <c r="B47" s="30" t="s">
        <v>34</v>
      </c>
      <c r="C47" s="31"/>
      <c r="D47" s="31"/>
      <c r="E47" s="31"/>
      <c r="F47" s="31"/>
      <c r="G47" s="31"/>
      <c r="H47" s="31"/>
      <c r="I47" s="31"/>
      <c r="J47" s="31"/>
      <c r="K47" s="31"/>
      <c r="L47" s="32"/>
    </row>
    <row r="48" spans="2:12" ht="153" customHeight="1" x14ac:dyDescent="0.25">
      <c r="B48" s="11">
        <v>1</v>
      </c>
      <c r="C48" s="13" t="s">
        <v>35</v>
      </c>
      <c r="D48" s="11" t="s">
        <v>11</v>
      </c>
      <c r="E48" s="11" t="s">
        <v>11</v>
      </c>
      <c r="F48" s="11">
        <v>1000</v>
      </c>
      <c r="G48" s="41"/>
      <c r="H48" s="42">
        <v>0.23</v>
      </c>
      <c r="I48" s="41">
        <f>(G48*1.23)</f>
        <v>0</v>
      </c>
      <c r="J48" s="41">
        <f>(F48*G48)</f>
        <v>0</v>
      </c>
      <c r="K48" s="41">
        <f>(F48*I48)</f>
        <v>0</v>
      </c>
      <c r="L48" s="17"/>
    </row>
    <row r="49" spans="2:12" ht="170.25" customHeight="1" x14ac:dyDescent="0.25">
      <c r="B49" s="11">
        <v>2</v>
      </c>
      <c r="C49" s="13" t="s">
        <v>36</v>
      </c>
      <c r="D49" s="11" t="s">
        <v>11</v>
      </c>
      <c r="E49" s="11" t="s">
        <v>11</v>
      </c>
      <c r="F49" s="11">
        <v>1000</v>
      </c>
      <c r="G49" s="41"/>
      <c r="H49" s="42">
        <v>0.23</v>
      </c>
      <c r="I49" s="41">
        <f>(G49*1.23)</f>
        <v>0</v>
      </c>
      <c r="J49" s="41">
        <f>(F49*G49)</f>
        <v>0</v>
      </c>
      <c r="K49" s="41">
        <f>(F49*I49)</f>
        <v>0</v>
      </c>
      <c r="L49" s="17"/>
    </row>
    <row r="50" spans="2:12" ht="30" customHeight="1" x14ac:dyDescent="0.25">
      <c r="B50" s="33" t="s">
        <v>12</v>
      </c>
      <c r="C50" s="34"/>
      <c r="D50" s="34"/>
      <c r="E50" s="34"/>
      <c r="F50" s="34"/>
      <c r="G50" s="34"/>
      <c r="H50" s="34"/>
      <c r="I50" s="35"/>
      <c r="J50" s="49">
        <f>SUM(J48,J49)</f>
        <v>0</v>
      </c>
      <c r="K50" s="49">
        <f>SUM(K48,K49)</f>
        <v>0</v>
      </c>
      <c r="L50" s="17"/>
    </row>
    <row r="51" spans="2:12" ht="15.75" x14ac:dyDescent="0.25">
      <c r="B51" s="73" t="s">
        <v>37</v>
      </c>
      <c r="C51" s="73"/>
      <c r="D51" s="73"/>
      <c r="E51" s="73"/>
      <c r="F51" s="73"/>
      <c r="G51" s="73"/>
      <c r="H51" s="73"/>
      <c r="I51" s="73"/>
      <c r="J51" s="73"/>
      <c r="K51" s="73"/>
      <c r="L51" s="73"/>
    </row>
    <row r="52" spans="2:12" ht="158.25" customHeight="1" x14ac:dyDescent="0.25">
      <c r="B52" s="11">
        <v>1</v>
      </c>
      <c r="C52" s="13" t="s">
        <v>38</v>
      </c>
      <c r="D52" s="11" t="s">
        <v>11</v>
      </c>
      <c r="E52" s="11" t="s">
        <v>11</v>
      </c>
      <c r="F52" s="11">
        <v>400</v>
      </c>
      <c r="G52" s="41"/>
      <c r="H52" s="42">
        <v>0.23</v>
      </c>
      <c r="I52" s="41">
        <f>(G52*1.23)</f>
        <v>0</v>
      </c>
      <c r="J52" s="41">
        <f>(F52*G52)</f>
        <v>0</v>
      </c>
      <c r="K52" s="41">
        <f>(F52*I52)</f>
        <v>0</v>
      </c>
      <c r="L52" s="17"/>
    </row>
    <row r="53" spans="2:12" ht="96" customHeight="1" x14ac:dyDescent="0.25">
      <c r="B53" s="11">
        <v>2</v>
      </c>
      <c r="C53" s="13" t="s">
        <v>39</v>
      </c>
      <c r="D53" s="11" t="s">
        <v>11</v>
      </c>
      <c r="E53" s="11" t="s">
        <v>11</v>
      </c>
      <c r="F53" s="11">
        <v>400</v>
      </c>
      <c r="G53" s="41"/>
      <c r="H53" s="42">
        <v>0.23</v>
      </c>
      <c r="I53" s="41">
        <f>(G53*1.23)</f>
        <v>0</v>
      </c>
      <c r="J53" s="41">
        <f>(F53*G53)</f>
        <v>0</v>
      </c>
      <c r="K53" s="41">
        <f>(F53*I53)</f>
        <v>0</v>
      </c>
      <c r="L53" s="17"/>
    </row>
    <row r="54" spans="2:12" ht="16.5" x14ac:dyDescent="0.25">
      <c r="B54" s="25" t="s">
        <v>12</v>
      </c>
      <c r="C54" s="25"/>
      <c r="D54" s="25"/>
      <c r="E54" s="25"/>
      <c r="F54" s="25"/>
      <c r="G54" s="25"/>
      <c r="H54" s="25"/>
      <c r="I54" s="25"/>
      <c r="J54" s="49">
        <f>SUM(J52,J53)</f>
        <v>0</v>
      </c>
      <c r="K54" s="49">
        <f>SUM(K52,K53)</f>
        <v>0</v>
      </c>
      <c r="L54" s="17"/>
    </row>
    <row r="55" spans="2:12" ht="16.5" x14ac:dyDescent="0.25">
      <c r="B55" s="58" t="s">
        <v>40</v>
      </c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2:12" ht="93.75" customHeight="1" x14ac:dyDescent="0.25">
      <c r="B56" s="11">
        <v>1</v>
      </c>
      <c r="C56" s="13" t="s">
        <v>41</v>
      </c>
      <c r="D56" s="11" t="s">
        <v>11</v>
      </c>
      <c r="E56" s="17" t="s">
        <v>11</v>
      </c>
      <c r="F56" s="11">
        <v>250</v>
      </c>
      <c r="G56" s="41"/>
      <c r="H56" s="42">
        <v>0.23</v>
      </c>
      <c r="I56" s="41">
        <f>(G56*1.23)</f>
        <v>0</v>
      </c>
      <c r="J56" s="41">
        <f>(F56*G56)</f>
        <v>0</v>
      </c>
      <c r="K56" s="41">
        <f>(F56*I56)</f>
        <v>0</v>
      </c>
      <c r="L56" s="17"/>
    </row>
    <row r="57" spans="2:12" ht="106.5" customHeight="1" x14ac:dyDescent="0.25">
      <c r="B57" s="11">
        <v>2</v>
      </c>
      <c r="C57" s="21" t="s">
        <v>42</v>
      </c>
      <c r="D57" s="11" t="s">
        <v>11</v>
      </c>
      <c r="E57" s="17" t="s">
        <v>11</v>
      </c>
      <c r="F57" s="11">
        <v>200</v>
      </c>
      <c r="G57" s="41"/>
      <c r="H57" s="42">
        <v>0.23</v>
      </c>
      <c r="I57" s="41">
        <f>(G57*1.23)</f>
        <v>0</v>
      </c>
      <c r="J57" s="41">
        <f>(F57*G57)</f>
        <v>0</v>
      </c>
      <c r="K57" s="41">
        <f>(F57*I57)</f>
        <v>0</v>
      </c>
      <c r="L57" s="17"/>
    </row>
    <row r="58" spans="2:12" ht="90.75" customHeight="1" x14ac:dyDescent="0.25">
      <c r="B58" s="25" t="s">
        <v>12</v>
      </c>
      <c r="C58" s="25"/>
      <c r="D58" s="25"/>
      <c r="E58" s="25"/>
      <c r="F58" s="25"/>
      <c r="G58" s="25"/>
      <c r="H58" s="25"/>
      <c r="I58" s="25"/>
      <c r="J58" s="49">
        <f>SUM(J56,J57)</f>
        <v>0</v>
      </c>
      <c r="K58" s="49">
        <f>SUM(K56,K57)</f>
        <v>0</v>
      </c>
      <c r="L58" s="17"/>
    </row>
    <row r="59" spans="2:12" ht="16.5" x14ac:dyDescent="0.25">
      <c r="B59" s="50" t="s">
        <v>43</v>
      </c>
      <c r="C59" s="50"/>
      <c r="D59" s="50"/>
      <c r="E59" s="50"/>
      <c r="F59" s="50"/>
      <c r="G59" s="50"/>
      <c r="H59" s="50"/>
      <c r="I59" s="50"/>
      <c r="J59" s="50"/>
      <c r="K59" s="50"/>
      <c r="L59" s="50"/>
    </row>
    <row r="60" spans="2:12" ht="129" customHeight="1" x14ac:dyDescent="0.25">
      <c r="B60" s="11">
        <v>1</v>
      </c>
      <c r="C60" s="13" t="s">
        <v>44</v>
      </c>
      <c r="D60" s="11" t="s">
        <v>17</v>
      </c>
      <c r="E60" s="11" t="s">
        <v>17</v>
      </c>
      <c r="F60" s="11">
        <v>300</v>
      </c>
      <c r="G60" s="41"/>
      <c r="H60" s="74">
        <v>0.08</v>
      </c>
      <c r="I60" s="41">
        <f>(G60*1.08)</f>
        <v>0</v>
      </c>
      <c r="J60" s="41">
        <f>(F60*G60)</f>
        <v>0</v>
      </c>
      <c r="K60" s="41">
        <f>(F60*I60)</f>
        <v>0</v>
      </c>
      <c r="L60" s="17"/>
    </row>
    <row r="61" spans="2:12" ht="138.75" customHeight="1" x14ac:dyDescent="0.25">
      <c r="B61" s="11">
        <v>2</v>
      </c>
      <c r="C61" s="13" t="s">
        <v>45</v>
      </c>
      <c r="D61" s="11" t="s">
        <v>11</v>
      </c>
      <c r="E61" s="11" t="s">
        <v>11</v>
      </c>
      <c r="F61" s="11">
        <v>200</v>
      </c>
      <c r="G61" s="41"/>
      <c r="H61" s="74">
        <v>0.08</v>
      </c>
      <c r="I61" s="41">
        <f>(G61*1.08)</f>
        <v>0</v>
      </c>
      <c r="J61" s="41">
        <f>(F61*G61)</f>
        <v>0</v>
      </c>
      <c r="K61" s="41">
        <f>(F61*I61)</f>
        <v>0</v>
      </c>
      <c r="L61" s="17"/>
    </row>
    <row r="62" spans="2:12" ht="16.5" x14ac:dyDescent="0.25">
      <c r="B62" s="25" t="s">
        <v>12</v>
      </c>
      <c r="C62" s="25"/>
      <c r="D62" s="25"/>
      <c r="E62" s="25"/>
      <c r="F62" s="25"/>
      <c r="G62" s="25"/>
      <c r="H62" s="25"/>
      <c r="I62" s="25"/>
      <c r="J62" s="49">
        <f>SUM(J60,J61)</f>
        <v>0</v>
      </c>
      <c r="K62" s="49">
        <f>SUM(K60,K61)</f>
        <v>0</v>
      </c>
      <c r="L62" s="17"/>
    </row>
    <row r="63" spans="2:12" ht="16.5" x14ac:dyDescent="0.25">
      <c r="B63" s="75" t="s">
        <v>46</v>
      </c>
      <c r="C63" s="76"/>
      <c r="D63" s="53"/>
      <c r="E63" s="53"/>
      <c r="F63" s="53"/>
      <c r="G63" s="53"/>
      <c r="H63" s="53"/>
      <c r="I63" s="53"/>
      <c r="J63" s="54"/>
      <c r="K63" s="54"/>
      <c r="L63" s="77"/>
    </row>
    <row r="64" spans="2:12" ht="180" customHeight="1" x14ac:dyDescent="0.25">
      <c r="B64" s="11">
        <v>1</v>
      </c>
      <c r="C64" s="21" t="s">
        <v>47</v>
      </c>
      <c r="D64" s="11" t="s">
        <v>17</v>
      </c>
      <c r="E64" s="11" t="s">
        <v>17</v>
      </c>
      <c r="F64" s="11">
        <v>450</v>
      </c>
      <c r="G64" s="23"/>
      <c r="H64" s="42">
        <v>0.23</v>
      </c>
      <c r="I64" s="41">
        <f>(G64*1.23)</f>
        <v>0</v>
      </c>
      <c r="J64" s="41">
        <f>(F64*G64)</f>
        <v>0</v>
      </c>
      <c r="K64" s="41">
        <f>(F64*I64)</f>
        <v>0</v>
      </c>
      <c r="L64" s="62"/>
    </row>
    <row r="65" spans="2:12" ht="16.5" x14ac:dyDescent="0.25">
      <c r="B65" s="17"/>
      <c r="C65" s="55" t="s">
        <v>12</v>
      </c>
      <c r="D65" s="22"/>
      <c r="E65" s="22"/>
      <c r="F65" s="22"/>
      <c r="G65" s="22"/>
      <c r="H65" s="56"/>
      <c r="I65" s="22"/>
      <c r="J65" s="49">
        <f>SUM(J64)</f>
        <v>0</v>
      </c>
      <c r="K65" s="49">
        <f>SUM(K64)</f>
        <v>0</v>
      </c>
      <c r="L65" s="17"/>
    </row>
    <row r="66" spans="2:12" ht="16.5" x14ac:dyDescent="0.25">
      <c r="B66" s="25" t="s">
        <v>48</v>
      </c>
      <c r="C66" s="25"/>
      <c r="D66" s="25"/>
      <c r="E66" s="25"/>
      <c r="F66" s="25"/>
      <c r="G66" s="25"/>
      <c r="H66" s="25"/>
      <c r="I66" s="25"/>
      <c r="J66" s="78">
        <f>SUM(J10,J13,J19,J22,J26,J30,J34,J37,J43,J46,J50,J54,J58,J62,J65)</f>
        <v>0</v>
      </c>
      <c r="K66" s="78">
        <f>SUM(K10,K13,K19,K22,K26,K30,K34,K37,K43,K46,K50,K54,K58,K62,K65)</f>
        <v>0</v>
      </c>
      <c r="L66" s="17"/>
    </row>
    <row r="69" spans="2:12" x14ac:dyDescent="0.25">
      <c r="C69" s="79" t="s">
        <v>74</v>
      </c>
      <c r="D69" s="80"/>
      <c r="E69" s="80"/>
      <c r="F69" s="81"/>
    </row>
    <row r="70" spans="2:12" x14ac:dyDescent="0.25">
      <c r="C70" s="83"/>
      <c r="D70" s="84"/>
      <c r="E70" s="84"/>
    </row>
    <row r="71" spans="2:12" ht="16.5" x14ac:dyDescent="0.25">
      <c r="C71" s="38" t="s">
        <v>49</v>
      </c>
      <c r="D71" s="38"/>
      <c r="E71" s="38"/>
      <c r="F71" s="38"/>
      <c r="G71" s="38"/>
      <c r="H71" s="1"/>
      <c r="I71" s="38"/>
      <c r="J71" s="38"/>
      <c r="K71" s="38"/>
      <c r="L71" s="38"/>
    </row>
    <row r="72" spans="2:12" ht="25.5" customHeight="1" x14ac:dyDescent="0.25">
      <c r="C72" s="85" t="s">
        <v>50</v>
      </c>
      <c r="D72" s="85"/>
      <c r="E72" s="85"/>
      <c r="F72" s="85"/>
      <c r="G72" s="85"/>
      <c r="H72" s="85"/>
      <c r="I72" s="85"/>
      <c r="J72" s="85"/>
      <c r="K72" s="85"/>
      <c r="L72" s="85"/>
    </row>
    <row r="73" spans="2:12" ht="46.5" customHeight="1" x14ac:dyDescent="0.25">
      <c r="C73" s="86" t="s">
        <v>51</v>
      </c>
      <c r="D73" s="86"/>
      <c r="E73" s="86"/>
      <c r="F73" s="86"/>
      <c r="G73" s="86"/>
      <c r="H73" s="86"/>
      <c r="I73" s="86"/>
      <c r="J73" s="86"/>
      <c r="K73" s="86"/>
      <c r="L73" s="86"/>
    </row>
    <row r="74" spans="2:12" ht="35.25" customHeight="1" x14ac:dyDescent="0.25">
      <c r="C74" s="87" t="s">
        <v>52</v>
      </c>
      <c r="D74" s="88"/>
      <c r="E74" s="87"/>
      <c r="F74" s="89"/>
      <c r="G74" s="87"/>
      <c r="H74" s="89"/>
      <c r="I74" s="87"/>
      <c r="J74" s="87"/>
      <c r="K74" s="87"/>
      <c r="L74" s="87"/>
    </row>
    <row r="75" spans="2:12" ht="48" customHeight="1" x14ac:dyDescent="0.25">
      <c r="C75" s="86" t="s">
        <v>53</v>
      </c>
      <c r="D75" s="86"/>
      <c r="E75" s="86"/>
      <c r="F75" s="86"/>
      <c r="G75" s="86"/>
      <c r="H75" s="86"/>
      <c r="I75" s="86"/>
      <c r="J75" s="86"/>
      <c r="K75" s="86"/>
      <c r="L75" s="86"/>
    </row>
    <row r="77" spans="2:12" ht="32.25" customHeight="1" x14ac:dyDescent="0.25">
      <c r="C77" s="86" t="s">
        <v>54</v>
      </c>
      <c r="D77" s="86"/>
      <c r="E77" s="86"/>
      <c r="F77" s="86"/>
      <c r="G77" s="86"/>
      <c r="H77" s="86"/>
      <c r="I77" s="86"/>
      <c r="J77" s="86"/>
      <c r="K77" s="86"/>
      <c r="L77" s="86"/>
    </row>
    <row r="78" spans="2:12" ht="33" customHeight="1" x14ac:dyDescent="0.25">
      <c r="C78" s="86" t="s">
        <v>55</v>
      </c>
      <c r="D78" s="86"/>
      <c r="E78" s="86"/>
      <c r="F78" s="86"/>
      <c r="G78" s="86"/>
      <c r="H78" s="86"/>
      <c r="I78" s="86"/>
      <c r="J78" s="86"/>
      <c r="K78" s="86"/>
      <c r="L78" s="86"/>
    </row>
    <row r="79" spans="2:12" ht="31.5" customHeight="1" x14ac:dyDescent="0.25">
      <c r="C79" s="87" t="s">
        <v>56</v>
      </c>
      <c r="D79" s="63"/>
      <c r="E79" s="38"/>
      <c r="F79" s="1"/>
      <c r="G79" s="38"/>
      <c r="H79" s="1"/>
      <c r="I79" s="38"/>
      <c r="J79" s="38"/>
      <c r="K79" s="38"/>
      <c r="L79" s="38"/>
    </row>
    <row r="80" spans="2:12" ht="33.75" customHeight="1" x14ac:dyDescent="0.25">
      <c r="C80" s="86" t="s">
        <v>57</v>
      </c>
      <c r="D80" s="86"/>
      <c r="E80" s="86"/>
      <c r="F80" s="86"/>
      <c r="G80" s="86"/>
      <c r="H80" s="86"/>
      <c r="I80" s="86"/>
      <c r="J80" s="86"/>
      <c r="K80" s="86"/>
      <c r="L80" s="86"/>
    </row>
    <row r="81" spans="3:12" ht="16.5" x14ac:dyDescent="0.25">
      <c r="C81" s="83"/>
      <c r="D81" s="63"/>
      <c r="E81" s="38"/>
      <c r="F81" s="1"/>
      <c r="G81" s="38"/>
      <c r="H81" s="1"/>
      <c r="I81" s="38"/>
      <c r="J81" s="38"/>
      <c r="K81" s="38"/>
      <c r="L81" s="38"/>
    </row>
    <row r="82" spans="3:12" ht="21" customHeight="1" x14ac:dyDescent="0.25">
      <c r="C82" s="90" t="s">
        <v>58</v>
      </c>
      <c r="D82" s="90"/>
      <c r="E82" s="90"/>
      <c r="F82" s="90"/>
      <c r="G82" s="90"/>
      <c r="H82" s="90"/>
      <c r="I82" s="90"/>
      <c r="J82" s="90"/>
      <c r="K82" s="90"/>
      <c r="L82" s="90"/>
    </row>
    <row r="83" spans="3:12" ht="26.25" customHeight="1" x14ac:dyDescent="0.25">
      <c r="C83" s="86" t="s">
        <v>59</v>
      </c>
      <c r="D83" s="86"/>
      <c r="E83" s="86"/>
      <c r="F83" s="86"/>
      <c r="G83" s="86"/>
      <c r="H83" s="86"/>
      <c r="I83" s="86"/>
      <c r="J83" s="86"/>
      <c r="K83" s="86"/>
      <c r="L83" s="86"/>
    </row>
    <row r="84" spans="3:12" ht="24.75" customHeight="1" x14ac:dyDescent="0.25">
      <c r="C84" s="86" t="s">
        <v>60</v>
      </c>
      <c r="D84" s="86"/>
      <c r="E84" s="86"/>
      <c r="F84" s="86"/>
      <c r="G84" s="86"/>
      <c r="H84" s="86"/>
      <c r="I84" s="86"/>
      <c r="J84" s="86"/>
      <c r="K84" s="86"/>
      <c r="L84" s="86"/>
    </row>
    <row r="85" spans="3:12" ht="31.5" customHeight="1" x14ac:dyDescent="0.25">
      <c r="C85" s="86" t="s">
        <v>61</v>
      </c>
      <c r="D85" s="86"/>
      <c r="E85" s="86"/>
      <c r="F85" s="86"/>
      <c r="G85" s="86"/>
      <c r="H85" s="86"/>
      <c r="I85" s="86"/>
      <c r="J85" s="86"/>
      <c r="K85" s="86"/>
      <c r="L85" s="86"/>
    </row>
    <row r="86" spans="3:12" ht="23.25" customHeight="1" x14ac:dyDescent="0.25">
      <c r="C86" s="86" t="s">
        <v>56</v>
      </c>
      <c r="D86" s="86"/>
      <c r="E86" s="86"/>
      <c r="F86" s="86"/>
      <c r="G86" s="86"/>
      <c r="H86" s="86"/>
      <c r="I86" s="86"/>
      <c r="J86" s="86"/>
      <c r="K86" s="86"/>
      <c r="L86" s="86"/>
    </row>
    <row r="87" spans="3:12" ht="24.75" customHeight="1" x14ac:dyDescent="0.25">
      <c r="C87" s="86" t="s">
        <v>62</v>
      </c>
      <c r="D87" s="86"/>
      <c r="E87" s="86"/>
      <c r="F87" s="86"/>
      <c r="G87" s="86"/>
      <c r="H87" s="86"/>
      <c r="I87" s="86"/>
      <c r="J87" s="86"/>
      <c r="K87" s="86"/>
      <c r="L87" s="86"/>
    </row>
    <row r="88" spans="3:12" ht="23.25" customHeight="1" x14ac:dyDescent="0.25">
      <c r="C88" s="87" t="s">
        <v>63</v>
      </c>
      <c r="D88" s="63"/>
      <c r="E88" s="38"/>
      <c r="F88" s="1"/>
      <c r="G88" s="38"/>
      <c r="H88" s="1"/>
      <c r="I88" s="38"/>
      <c r="J88" s="38"/>
      <c r="K88" s="38"/>
      <c r="L88" s="38"/>
    </row>
    <row r="90" spans="3:12" ht="40.5" x14ac:dyDescent="0.25">
      <c r="C90" s="88" t="s">
        <v>64</v>
      </c>
      <c r="D90" s="88"/>
      <c r="E90" s="88"/>
      <c r="F90" s="88"/>
      <c r="G90" s="88"/>
      <c r="H90" s="91"/>
      <c r="I90" s="88"/>
      <c r="J90" s="88"/>
      <c r="K90" s="88"/>
      <c r="L90" s="38"/>
    </row>
    <row r="91" spans="3:12" ht="28.5" customHeight="1" x14ac:dyDescent="0.25">
      <c r="C91" s="92" t="s">
        <v>70</v>
      </c>
      <c r="D91" s="88"/>
      <c r="E91" s="88"/>
      <c r="F91" s="88"/>
      <c r="G91" s="88"/>
      <c r="H91" s="91"/>
      <c r="I91" s="88"/>
      <c r="J91" s="88"/>
      <c r="K91" s="88"/>
      <c r="L91" s="38"/>
    </row>
    <row r="92" spans="3:12" ht="28.5" customHeight="1" x14ac:dyDescent="0.25">
      <c r="C92" s="92" t="s">
        <v>71</v>
      </c>
      <c r="D92" s="88"/>
      <c r="E92" s="88"/>
      <c r="F92" s="88"/>
      <c r="G92" s="88"/>
      <c r="H92" s="91"/>
      <c r="I92" s="88"/>
      <c r="J92" s="88"/>
      <c r="K92" s="88"/>
      <c r="L92" s="38"/>
    </row>
    <row r="93" spans="3:12" ht="68.25" customHeight="1" x14ac:dyDescent="0.25">
      <c r="C93" s="88" t="s">
        <v>72</v>
      </c>
      <c r="D93" s="88"/>
      <c r="E93" s="88"/>
      <c r="F93" s="88"/>
      <c r="G93" s="88"/>
      <c r="H93" s="91"/>
      <c r="I93" s="88"/>
      <c r="J93" s="88"/>
      <c r="K93" s="88"/>
      <c r="L93" s="38"/>
    </row>
    <row r="94" spans="3:12" ht="28.5" customHeight="1" x14ac:dyDescent="0.25">
      <c r="C94" s="88" t="s">
        <v>73</v>
      </c>
      <c r="D94" s="88"/>
      <c r="E94" s="88"/>
      <c r="F94" s="88"/>
      <c r="G94" s="88"/>
      <c r="H94" s="91"/>
      <c r="I94" s="88"/>
      <c r="J94" s="88"/>
      <c r="K94" s="88"/>
      <c r="L94" s="38"/>
    </row>
    <row r="95" spans="3:12" ht="18" customHeight="1" x14ac:dyDescent="0.25">
      <c r="C95" s="87" t="s">
        <v>65</v>
      </c>
      <c r="D95" s="87"/>
      <c r="E95" s="88"/>
      <c r="F95" s="88"/>
      <c r="G95" s="88"/>
      <c r="H95" s="91"/>
      <c r="I95" s="88"/>
      <c r="J95" s="88"/>
      <c r="K95" s="88"/>
      <c r="L95" s="38"/>
    </row>
    <row r="96" spans="3:12" ht="35.25" customHeight="1" x14ac:dyDescent="0.25">
      <c r="C96" s="24" t="s">
        <v>66</v>
      </c>
      <c r="D96" s="24"/>
      <c r="E96" s="88"/>
      <c r="F96" s="88"/>
      <c r="G96" s="88"/>
      <c r="H96" s="91"/>
      <c r="I96" s="88"/>
      <c r="J96" s="88"/>
      <c r="K96" s="88"/>
      <c r="L96" s="38"/>
    </row>
    <row r="97" spans="3:12" ht="48" customHeight="1" x14ac:dyDescent="0.25">
      <c r="C97" s="93" t="s">
        <v>67</v>
      </c>
      <c r="D97" s="93"/>
      <c r="E97" s="93"/>
      <c r="F97" s="93"/>
      <c r="G97" s="93"/>
      <c r="H97" s="93"/>
      <c r="I97" s="93"/>
      <c r="J97" s="93"/>
      <c r="K97" s="93"/>
      <c r="L97" s="93"/>
    </row>
    <row r="98" spans="3:12" ht="27" customHeight="1" x14ac:dyDescent="0.25">
      <c r="C98" s="38" t="s">
        <v>68</v>
      </c>
      <c r="D98" s="38"/>
      <c r="E98" s="38"/>
      <c r="F98" s="1"/>
      <c r="G98" s="38"/>
      <c r="H98" s="1"/>
      <c r="I98" s="38"/>
      <c r="J98" s="38"/>
      <c r="K98" s="38"/>
      <c r="L98" s="38"/>
    </row>
    <row r="99" spans="3:12" ht="24.75" customHeight="1" x14ac:dyDescent="0.25">
      <c r="C99" s="93" t="s">
        <v>69</v>
      </c>
      <c r="D99" s="93"/>
      <c r="E99" s="93"/>
      <c r="F99" s="93"/>
      <c r="G99" s="93"/>
      <c r="H99" s="93"/>
      <c r="I99" s="93"/>
      <c r="J99" s="93"/>
      <c r="K99" s="93"/>
      <c r="L99" s="93"/>
    </row>
  </sheetData>
  <mergeCells count="44">
    <mergeCell ref="B27:L27"/>
    <mergeCell ref="B30:I30"/>
    <mergeCell ref="C34:I34"/>
    <mergeCell ref="B35:L35"/>
    <mergeCell ref="B4:L4"/>
    <mergeCell ref="B10:I10"/>
    <mergeCell ref="B11:L11"/>
    <mergeCell ref="B13:I13"/>
    <mergeCell ref="B14:L14"/>
    <mergeCell ref="B19:I19"/>
    <mergeCell ref="D1:G1"/>
    <mergeCell ref="C72:L72"/>
    <mergeCell ref="B50:I50"/>
    <mergeCell ref="B51:L51"/>
    <mergeCell ref="B54:I54"/>
    <mergeCell ref="B55:L55"/>
    <mergeCell ref="B58:I58"/>
    <mergeCell ref="B59:L59"/>
    <mergeCell ref="B37:I37"/>
    <mergeCell ref="B39:C39"/>
    <mergeCell ref="B43:I43"/>
    <mergeCell ref="B44:L44"/>
    <mergeCell ref="B46:I46"/>
    <mergeCell ref="B47:L47"/>
    <mergeCell ref="B23:L23"/>
    <mergeCell ref="B26:I26"/>
    <mergeCell ref="C82:L82"/>
    <mergeCell ref="B62:I62"/>
    <mergeCell ref="B63:C63"/>
    <mergeCell ref="B66:I66"/>
    <mergeCell ref="B31:L31"/>
    <mergeCell ref="C73:L73"/>
    <mergeCell ref="C75:L75"/>
    <mergeCell ref="C77:L77"/>
    <mergeCell ref="C78:L78"/>
    <mergeCell ref="C80:L80"/>
    <mergeCell ref="C97:L97"/>
    <mergeCell ref="C99:L99"/>
    <mergeCell ref="C83:L83"/>
    <mergeCell ref="C84:L84"/>
    <mergeCell ref="C85:L85"/>
    <mergeCell ref="C86:L86"/>
    <mergeCell ref="C87:L87"/>
    <mergeCell ref="C96:D96"/>
  </mergeCells>
  <pageMargins left="0.7" right="0.7" top="0.75" bottom="0.75" header="0.3" footer="0.3"/>
  <pageSetup paperSize="9" scale="86" fitToHeight="0" orientation="landscape" r:id="rId1"/>
  <headerFooter>
    <oddHeader>&amp;LSprawa 129/2024&amp;RZałącznik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10 wsk</cp:lastModifiedBy>
  <cp:lastPrinted>2024-09-13T09:55:36Z</cp:lastPrinted>
  <dcterms:created xsi:type="dcterms:W3CDTF">2024-08-22T06:49:11Z</dcterms:created>
  <dcterms:modified xsi:type="dcterms:W3CDTF">2024-10-24T10:33:56Z</dcterms:modified>
</cp:coreProperties>
</file>