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5E74655-51EA-424E-9579-25ED253F83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Print_Area" localSheetId="0">Arkusz1!$B$1:$K$20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  <c r="K19" i="1"/>
  <c r="J6" i="1"/>
  <c r="J20" i="1" s="1"/>
  <c r="I4" i="1"/>
  <c r="J19" i="1"/>
  <c r="I19" i="1"/>
  <c r="I12" i="1"/>
  <c r="J12" i="1"/>
  <c r="J16" i="1"/>
  <c r="K16" i="1" s="1"/>
  <c r="I16" i="1"/>
  <c r="J15" i="1"/>
  <c r="K15" i="1" s="1"/>
  <c r="I15" i="1"/>
  <c r="J4" i="1"/>
  <c r="K4" i="1" s="1"/>
  <c r="I5" i="1"/>
  <c r="J5" i="1"/>
  <c r="K5" i="1" s="1"/>
  <c r="I8" i="1"/>
  <c r="J8" i="1"/>
  <c r="K8" i="1" s="1"/>
  <c r="I10" i="1"/>
  <c r="J10" i="1"/>
  <c r="K10" i="1" s="1"/>
  <c r="K6" i="1" l="1"/>
  <c r="K17" i="1"/>
  <c r="K20" i="1"/>
  <c r="J17" i="1"/>
</calcChain>
</file>

<file path=xl/sharedStrings.xml><?xml version="1.0" encoding="utf-8"?>
<sst xmlns="http://schemas.openxmlformats.org/spreadsheetml/2006/main" count="31" uniqueCount="30">
  <si>
    <t>ilość</t>
  </si>
  <si>
    <t>uwagi</t>
  </si>
  <si>
    <t>Stawka Vat</t>
  </si>
  <si>
    <t>Wartość netto</t>
  </si>
  <si>
    <t>Wartość brutto</t>
  </si>
  <si>
    <t>razem</t>
  </si>
  <si>
    <t>RAZEM</t>
  </si>
  <si>
    <t>urządzenie do zamykania miejsca nakłucia tętnicy o średnicy 5-8F, zbudowane z materiałów biowchłanialnych  - kotwica polimerowa + kolagen od strony zewnętrznej naczynia lub urządzenie do zamykania naczynia po introducerze 5-7F w postaci 2 polimerowych biodegradowalnych dysków po obu stronach ściany naczynia, połączonych nicią</t>
  </si>
  <si>
    <t>prowadnik hydrofilny 0,035”, końcówka prosta i zagięta,  trwała powłoka hydrofilna na całej długości. różne stopnie sztywności prowadnika końcówa cewniak z pamięcią kształtu rdzeń nitinolowy , bardzo doba kontrola trakcji, doskonała widoczność w rtg</t>
  </si>
  <si>
    <t>otwarto komórkowy stent nitinolowy pokryty mikrosiateczka z porami 150-180mikrom.; średnice stentu 6-10mm; długość 20-60mm. System RX platforma 0,014”.</t>
  </si>
  <si>
    <t>Stentgraft obwodowy kryty, samorozprężalny. Na bazie stentu nitinolowego pokrytego  ePTFE. Średnice 5-14mm +/- 1mm. Długość stentgraftu 30_120mm +/- 10mm. Introducer 8-10F.</t>
  </si>
  <si>
    <t>balony do litotrypsji obwodowej średnica 2.5-8mm, długości w zależności od średnicy 40 i 60mm. Platforma 0,014”.</t>
  </si>
  <si>
    <t>filtr p/zatorowy stało-czasowy, do żyły  głównej, możliwość usunięcia filtru do 12 dni po implantacji lub implantacja na stałe,</t>
  </si>
  <si>
    <t>system do usuwania filtra - introducer i pętla</t>
  </si>
  <si>
    <t>pełne kody towaru</t>
  </si>
  <si>
    <t>producent</t>
  </si>
  <si>
    <t>Nazwa materiału</t>
  </si>
  <si>
    <t>generator kompatybilny z balonami – bezpłatne uzyczenie na czas zabiegu</t>
  </si>
  <si>
    <t>STENT samorozprężalny, zamkniętokomorkowy, stent wykonany ze stopu stopu kobaltu, chromu, żelaza, niklu i molibdenu, o dużej odporności na ściskanej i elastyczności. średnice w naczyniu 2-23 mm i długości w naczyniu od 20 mm do 145 mm, system wprowadzający 75 cm i 135 cm, dedykowany do stosowania w tętnicach i żyłach obwodowych. System dostawczy 0,035 OTW.</t>
  </si>
  <si>
    <t>Cena jednostkowa netto</t>
  </si>
  <si>
    <t>Cena jednostkowa brutto</t>
  </si>
  <si>
    <t>LP</t>
  </si>
  <si>
    <t>Zadanie 1 - prowadniki, urządzenie do zamykania naczyń -komis</t>
  </si>
  <si>
    <t>Zadanie 2 - Stenty do tętnic szyjnych zapobiegający zatorowaniu - komis</t>
  </si>
  <si>
    <t>Zadanie 3 - stentgrfat samorozprężalny - komis</t>
  </si>
  <si>
    <t>Zadanie 4 - balon do litotrypsji obwodowej</t>
  </si>
  <si>
    <t>Zadanie 5 - filtry do żyły głównej- komis</t>
  </si>
  <si>
    <t>Zadanie 6 - Stenty do tętnic i żył o dużych średnicach - komis</t>
  </si>
  <si>
    <t>rozmiar / rozmiary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</si>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</sst>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Alignment="1">
      <alignment horizontal="center"/>
    </xf>
    <xf numFmtId="44" fontId="3" fillId="0" borderId="0" xfId="2" applyFont="1" applyFill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44" fontId="2" fillId="0" borderId="0" xfId="2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2" applyFont="1" applyFill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6" fillId="0" borderId="0" xfId="2" applyFont="1" applyFill="1" applyAlignment="1">
      <alignment horizontal="center" vertical="center"/>
    </xf>
    <xf numFmtId="164" fontId="5" fillId="0" borderId="4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2" borderId="1" xfId="2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44" fontId="5" fillId="3" borderId="1" xfId="2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44" fontId="8" fillId="3" borderId="1" xfId="2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4" fontId="9" fillId="0" borderId="0" xfId="2" applyFont="1" applyFill="1" applyAlignment="1">
      <alignment horizontal="center" vertical="center"/>
    </xf>
    <xf numFmtId="44" fontId="6" fillId="0" borderId="2" xfId="2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4" fontId="6" fillId="0" borderId="2" xfId="2" applyFont="1" applyFill="1" applyBorder="1" applyAlignment="1">
      <alignment horizontal="center" vertical="center" wrapText="1"/>
    </xf>
    <xf numFmtId="44" fontId="6" fillId="0" borderId="3" xfId="2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44" fontId="6" fillId="0" borderId="8" xfId="2" applyFont="1" applyFill="1" applyBorder="1" applyAlignment="1">
      <alignment horizontal="center" vertical="center"/>
    </xf>
    <xf numFmtId="44" fontId="6" fillId="0" borderId="9" xfId="2" applyFont="1" applyFill="1" applyBorder="1" applyAlignment="1">
      <alignment horizontal="center" vertical="center"/>
    </xf>
    <xf numFmtId="44" fontId="6" fillId="0" borderId="10" xfId="2" applyFont="1" applyFill="1" applyBorder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view="pageLayout" topLeftCell="A4" zoomScaleNormal="100" zoomScaleSheetLayoutView="100" workbookViewId="0">
      <selection activeCell="C22" sqref="C22"/>
    </sheetView>
  </sheetViews>
  <sheetFormatPr defaultColWidth="42.5703125" defaultRowHeight="16.5" x14ac:dyDescent="0.25"/>
  <cols>
    <col min="1" max="1" width="4.140625" style="44" customWidth="1"/>
    <col min="2" max="2" width="94.28515625" style="28" customWidth="1"/>
    <col min="3" max="3" width="14.42578125" style="1" customWidth="1"/>
    <col min="4" max="4" width="15.7109375" style="1" customWidth="1"/>
    <col min="5" max="5" width="10.85546875" style="1" customWidth="1"/>
    <col min="6" max="6" width="8.5703125" style="5" customWidth="1"/>
    <col min="7" max="7" width="10" style="2" customWidth="1"/>
    <col min="8" max="8" width="14.5703125" style="3" customWidth="1"/>
    <col min="9" max="9" width="15.42578125" style="2" customWidth="1"/>
    <col min="10" max="10" width="14.85546875" style="4" customWidth="1"/>
    <col min="11" max="11" width="18" style="4" customWidth="1"/>
    <col min="12" max="12" width="9.5703125" style="2" customWidth="1"/>
    <col min="13" max="13" width="7.140625" customWidth="1"/>
  </cols>
  <sheetData>
    <row r="1" spans="1:12" ht="38.25" customHeight="1" x14ac:dyDescent="0.25">
      <c r="A1" s="46" t="s">
        <v>21</v>
      </c>
      <c r="B1" s="23" t="s">
        <v>16</v>
      </c>
      <c r="C1" s="6" t="s">
        <v>28</v>
      </c>
      <c r="D1" s="6" t="s">
        <v>14</v>
      </c>
      <c r="E1" s="6" t="s">
        <v>15</v>
      </c>
      <c r="F1" s="6" t="s">
        <v>0</v>
      </c>
      <c r="G1" s="7" t="s">
        <v>19</v>
      </c>
      <c r="H1" s="8" t="s">
        <v>2</v>
      </c>
      <c r="I1" s="7" t="s">
        <v>20</v>
      </c>
      <c r="J1" s="7" t="s">
        <v>3</v>
      </c>
      <c r="K1" s="7" t="s">
        <v>4</v>
      </c>
      <c r="L1" s="7" t="s">
        <v>1</v>
      </c>
    </row>
    <row r="2" spans="1:12" ht="22.5" customHeight="1" x14ac:dyDescent="0.25">
      <c r="A2" s="46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29">
        <v>7</v>
      </c>
      <c r="H2" s="30">
        <v>8</v>
      </c>
      <c r="I2" s="29">
        <v>9</v>
      </c>
      <c r="J2" s="29">
        <v>10</v>
      </c>
      <c r="K2" s="29">
        <v>11</v>
      </c>
      <c r="L2" s="29">
        <v>12</v>
      </c>
    </row>
    <row r="3" spans="1:12" ht="15.75" x14ac:dyDescent="0.25">
      <c r="A3" s="31" t="s">
        <v>22</v>
      </c>
      <c r="B3" s="42"/>
      <c r="C3" s="38"/>
      <c r="D3" s="9"/>
      <c r="E3" s="9"/>
      <c r="F3" s="9"/>
      <c r="G3" s="33"/>
      <c r="H3" s="34"/>
      <c r="I3" s="35"/>
      <c r="J3" s="36"/>
      <c r="K3" s="36"/>
      <c r="L3" s="33"/>
    </row>
    <row r="4" spans="1:12" ht="38.25" x14ac:dyDescent="0.25">
      <c r="A4" s="45">
        <v>1</v>
      </c>
      <c r="B4" s="24" t="s">
        <v>7</v>
      </c>
      <c r="C4" s="39"/>
      <c r="D4" s="13"/>
      <c r="E4" s="13"/>
      <c r="F4" s="14">
        <v>50</v>
      </c>
      <c r="G4" s="15"/>
      <c r="H4" s="10">
        <v>0.08</v>
      </c>
      <c r="I4" s="11">
        <f>(G4*H4)+G4</f>
        <v>0</v>
      </c>
      <c r="J4" s="12">
        <f t="shared" ref="J4:J5" si="0">F4*G4</f>
        <v>0</v>
      </c>
      <c r="K4" s="12">
        <f>(J4*H4)+J4</f>
        <v>0</v>
      </c>
      <c r="L4" s="15"/>
    </row>
    <row r="5" spans="1:12" ht="25.5" x14ac:dyDescent="0.25">
      <c r="A5" s="45">
        <v>2</v>
      </c>
      <c r="B5" s="24" t="s">
        <v>8</v>
      </c>
      <c r="C5" s="39"/>
      <c r="D5" s="13"/>
      <c r="E5" s="13"/>
      <c r="F5" s="14">
        <v>500</v>
      </c>
      <c r="G5" s="15"/>
      <c r="H5" s="10">
        <v>0.08</v>
      </c>
      <c r="I5" s="11">
        <f t="shared" ref="I5" si="1">G5*1.08</f>
        <v>0</v>
      </c>
      <c r="J5" s="12">
        <f t="shared" si="0"/>
        <v>0</v>
      </c>
      <c r="K5" s="12">
        <f t="shared" ref="K5" si="2">(J5*H5)+J5</f>
        <v>0</v>
      </c>
      <c r="L5" s="15"/>
    </row>
    <row r="6" spans="1:12" x14ac:dyDescent="0.25">
      <c r="A6" s="45"/>
      <c r="B6" s="24"/>
      <c r="C6" s="39"/>
      <c r="D6" s="13"/>
      <c r="E6" s="13"/>
      <c r="F6" s="14"/>
      <c r="G6" s="15"/>
      <c r="H6" s="51" t="s">
        <v>5</v>
      </c>
      <c r="I6" s="51"/>
      <c r="J6" s="12">
        <f>SUM(J4:J5)</f>
        <v>0</v>
      </c>
      <c r="K6" s="12">
        <f>SUM(K4:K5)</f>
        <v>0</v>
      </c>
      <c r="L6" s="15"/>
    </row>
    <row r="7" spans="1:12" ht="15.75" x14ac:dyDescent="0.25">
      <c r="A7" s="32" t="s">
        <v>23</v>
      </c>
      <c r="B7" s="42"/>
      <c r="C7" s="40"/>
      <c r="D7" s="16"/>
      <c r="E7" s="16"/>
      <c r="F7" s="16"/>
      <c r="G7" s="37"/>
      <c r="H7" s="34"/>
      <c r="I7" s="35"/>
      <c r="J7" s="36"/>
      <c r="K7" s="36"/>
      <c r="L7" s="37"/>
    </row>
    <row r="8" spans="1:12" ht="25.5" x14ac:dyDescent="0.25">
      <c r="A8" s="45">
        <v>1</v>
      </c>
      <c r="B8" s="24" t="s">
        <v>9</v>
      </c>
      <c r="C8" s="17"/>
      <c r="D8" s="17"/>
      <c r="E8" s="17"/>
      <c r="F8" s="14">
        <v>10</v>
      </c>
      <c r="G8" s="15"/>
      <c r="H8" s="10">
        <v>0.08</v>
      </c>
      <c r="I8" s="11">
        <f t="shared" ref="I8:I10" si="3">G8*1.08</f>
        <v>0</v>
      </c>
      <c r="J8" s="12">
        <f t="shared" ref="J8:J10" si="4">F8*G8</f>
        <v>0</v>
      </c>
      <c r="K8" s="12">
        <f>(J8*H8)+J8</f>
        <v>0</v>
      </c>
      <c r="L8" s="15"/>
    </row>
    <row r="9" spans="1:12" ht="15.75" x14ac:dyDescent="0.25">
      <c r="A9" s="31" t="s">
        <v>24</v>
      </c>
      <c r="B9" s="42"/>
      <c r="C9" s="38"/>
      <c r="D9" s="9"/>
      <c r="E9" s="9"/>
      <c r="F9" s="9"/>
      <c r="G9" s="33"/>
      <c r="H9" s="34"/>
      <c r="I9" s="35"/>
      <c r="J9" s="36"/>
      <c r="K9" s="36"/>
      <c r="L9" s="33"/>
    </row>
    <row r="10" spans="1:12" ht="25.5" x14ac:dyDescent="0.25">
      <c r="A10" s="45">
        <v>1</v>
      </c>
      <c r="B10" s="24" t="s">
        <v>10</v>
      </c>
      <c r="C10" s="39"/>
      <c r="D10" s="13"/>
      <c r="E10" s="13"/>
      <c r="F10" s="14">
        <v>15</v>
      </c>
      <c r="G10" s="15"/>
      <c r="H10" s="10">
        <v>0.08</v>
      </c>
      <c r="I10" s="11">
        <f t="shared" si="3"/>
        <v>0</v>
      </c>
      <c r="J10" s="12">
        <f t="shared" si="4"/>
        <v>0</v>
      </c>
      <c r="K10" s="12">
        <f>(J10*H10)+J10</f>
        <v>0</v>
      </c>
      <c r="L10" s="15"/>
    </row>
    <row r="11" spans="1:12" ht="15.75" x14ac:dyDescent="0.25">
      <c r="A11" s="31" t="s">
        <v>25</v>
      </c>
      <c r="B11" s="42"/>
      <c r="C11" s="38"/>
      <c r="D11" s="9"/>
      <c r="E11" s="9"/>
      <c r="F11" s="9"/>
      <c r="G11" s="33"/>
      <c r="H11" s="34"/>
      <c r="I11" s="35"/>
      <c r="J11" s="36"/>
      <c r="K11" s="36"/>
      <c r="L11" s="33"/>
    </row>
    <row r="12" spans="1:12" x14ac:dyDescent="0.25">
      <c r="A12" s="45">
        <v>1</v>
      </c>
      <c r="B12" s="25" t="s">
        <v>11</v>
      </c>
      <c r="C12" s="60"/>
      <c r="D12" s="52"/>
      <c r="E12" s="52"/>
      <c r="F12" s="52">
        <v>10</v>
      </c>
      <c r="G12" s="54"/>
      <c r="H12" s="56">
        <v>0.08</v>
      </c>
      <c r="I12" s="58">
        <f t="shared" ref="I12" si="5">G12*1.08</f>
        <v>0</v>
      </c>
      <c r="J12" s="62">
        <f t="shared" ref="J12" si="6">F12*G12</f>
        <v>0</v>
      </c>
      <c r="K12" s="64">
        <f>(J12*H12)+J12</f>
        <v>0</v>
      </c>
      <c r="L12" s="54"/>
    </row>
    <row r="13" spans="1:12" ht="22.5" customHeight="1" x14ac:dyDescent="0.25">
      <c r="A13" s="45"/>
      <c r="B13" s="43" t="s">
        <v>17</v>
      </c>
      <c r="C13" s="61"/>
      <c r="D13" s="53"/>
      <c r="E13" s="53"/>
      <c r="F13" s="53"/>
      <c r="G13" s="55"/>
      <c r="H13" s="57"/>
      <c r="I13" s="59"/>
      <c r="J13" s="63"/>
      <c r="K13" s="65"/>
      <c r="L13" s="55"/>
    </row>
    <row r="14" spans="1:12" ht="15.75" x14ac:dyDescent="0.25">
      <c r="A14" s="31" t="s">
        <v>26</v>
      </c>
      <c r="B14" s="42"/>
      <c r="C14" s="38"/>
      <c r="D14" s="9"/>
      <c r="E14" s="9"/>
      <c r="F14" s="9"/>
      <c r="G14" s="33"/>
      <c r="H14" s="34"/>
      <c r="I14" s="35"/>
      <c r="J14" s="36"/>
      <c r="K14" s="36"/>
      <c r="L14" s="33"/>
    </row>
    <row r="15" spans="1:12" x14ac:dyDescent="0.25">
      <c r="A15" s="45">
        <v>1</v>
      </c>
      <c r="B15" s="24" t="s">
        <v>12</v>
      </c>
      <c r="C15" s="39"/>
      <c r="D15" s="13"/>
      <c r="E15" s="13"/>
      <c r="F15" s="14">
        <v>5</v>
      </c>
      <c r="G15" s="15"/>
      <c r="H15" s="10">
        <v>0.08</v>
      </c>
      <c r="I15" s="11">
        <f t="shared" ref="I15:I16" si="7">G15*1.08</f>
        <v>0</v>
      </c>
      <c r="J15" s="12">
        <f t="shared" ref="J15:J16" si="8">F15*G15</f>
        <v>0</v>
      </c>
      <c r="K15" s="12">
        <f t="shared" ref="K15:K16" si="9">(J15*H15)+J15</f>
        <v>0</v>
      </c>
      <c r="L15" s="15"/>
    </row>
    <row r="16" spans="1:12" x14ac:dyDescent="0.25">
      <c r="A16" s="45">
        <v>2</v>
      </c>
      <c r="B16" s="26" t="s">
        <v>13</v>
      </c>
      <c r="C16" s="41"/>
      <c r="D16" s="19"/>
      <c r="E16" s="19"/>
      <c r="F16" s="14">
        <v>5</v>
      </c>
      <c r="G16" s="15"/>
      <c r="H16" s="10">
        <v>0.08</v>
      </c>
      <c r="I16" s="11">
        <f t="shared" si="7"/>
        <v>0</v>
      </c>
      <c r="J16" s="12">
        <f t="shared" si="8"/>
        <v>0</v>
      </c>
      <c r="K16" s="12">
        <f t="shared" si="9"/>
        <v>0</v>
      </c>
      <c r="L16" s="15"/>
    </row>
    <row r="17" spans="1:12" x14ac:dyDescent="0.25">
      <c r="A17" s="45"/>
      <c r="B17" s="24"/>
      <c r="C17" s="39"/>
      <c r="D17" s="13"/>
      <c r="E17" s="13"/>
      <c r="F17" s="14"/>
      <c r="G17" s="15"/>
      <c r="H17" s="51" t="s">
        <v>5</v>
      </c>
      <c r="I17" s="51"/>
      <c r="J17" s="12">
        <f>SUM(J15:J16)</f>
        <v>0</v>
      </c>
      <c r="K17" s="12">
        <f>SUM(K15:K16)</f>
        <v>0</v>
      </c>
      <c r="L17" s="15"/>
    </row>
    <row r="18" spans="1:12" ht="15.75" x14ac:dyDescent="0.25">
      <c r="A18" s="31" t="s">
        <v>27</v>
      </c>
      <c r="B18" s="42"/>
      <c r="C18" s="38"/>
      <c r="D18" s="9"/>
      <c r="E18" s="9"/>
      <c r="F18" s="9"/>
      <c r="G18" s="33"/>
      <c r="H18" s="34"/>
      <c r="I18" s="35"/>
      <c r="J18" s="36"/>
      <c r="K18" s="36"/>
      <c r="L18" s="33"/>
    </row>
    <row r="19" spans="1:12" ht="49.5" customHeight="1" thickBot="1" x14ac:dyDescent="0.3">
      <c r="A19" s="45">
        <v>1</v>
      </c>
      <c r="B19" s="24" t="s">
        <v>18</v>
      </c>
      <c r="C19" s="39"/>
      <c r="D19" s="13"/>
      <c r="E19" s="13"/>
      <c r="F19" s="14">
        <v>20</v>
      </c>
      <c r="G19" s="48"/>
      <c r="H19" s="49">
        <v>0.08</v>
      </c>
      <c r="I19" s="50">
        <f t="shared" ref="I19" si="10">G19*1.08</f>
        <v>0</v>
      </c>
      <c r="J19" s="18">
        <f t="shared" ref="J19" si="11">F19*G19</f>
        <v>0</v>
      </c>
      <c r="K19" s="12">
        <f>(J19*H19)+J19</f>
        <v>0</v>
      </c>
      <c r="L19" s="15"/>
    </row>
    <row r="20" spans="1:12" ht="21.75" customHeight="1" thickBot="1" x14ac:dyDescent="0.3">
      <c r="B20" s="27"/>
      <c r="C20" s="20"/>
      <c r="D20" s="20"/>
      <c r="E20" s="20"/>
      <c r="F20" s="20"/>
      <c r="G20" s="66" t="s">
        <v>6</v>
      </c>
      <c r="H20" s="67"/>
      <c r="I20" s="68"/>
      <c r="J20" s="22">
        <f>SUM(J6+J8+J10+J12+J17+J19)</f>
        <v>0</v>
      </c>
      <c r="K20" s="22">
        <f>SUM(K6+K8+K10+K12+K17+K19)</f>
        <v>0</v>
      </c>
      <c r="L20" s="21"/>
    </row>
    <row r="27" spans="1:12" x14ac:dyDescent="0.25">
      <c r="I27" s="47" t="s">
        <v>29</v>
      </c>
    </row>
  </sheetData>
  <mergeCells count="13">
    <mergeCell ref="C12:C13"/>
    <mergeCell ref="J12:J13"/>
    <mergeCell ref="K12:K13"/>
    <mergeCell ref="L12:L13"/>
    <mergeCell ref="E12:E13"/>
    <mergeCell ref="D12:D13"/>
    <mergeCell ref="H17:I17"/>
    <mergeCell ref="H6:I6"/>
    <mergeCell ref="F12:F13"/>
    <mergeCell ref="G12:G13"/>
    <mergeCell ref="H12:H13"/>
    <mergeCell ref="I12:I13"/>
    <mergeCell ref="G20:I20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horizontalDpi="300" verticalDpi="300" r:id="rId1"/>
  <headerFooter>
    <oddHeader>&amp;L&amp;"Arial Narrow,Pogrubiony"Sprawa nr 136/2024&amp;C&amp;"Arial Narrow,Pogrubiony"FORMULARZ CENOWY&amp;R&amp;"Arial Narrow,Pogrubiony"&amp;12Załącznik nr 2 do SWZ</oddHeader>
    <oddFooter>&amp;L_x000D_&amp;1#&amp;"Calibri"&amp;8&amp;K404041 BD Restricted</oddFooter>
  </headerFooter>
</worksheet>
</file>

<file path=docMetadata/LabelInfo.xml><?xml version="1.0" encoding="utf-8"?>
<clbl:labelList xmlns:clbl="http://schemas.microsoft.com/office/2020/mipLabelMetadata">
  <clbl:label id="{f17139b1-3e59-42e2-b5c9-8eda0153b231}" enabled="1" method="Standard" siteId="{94c3e67c-9e2d-4800-a6b7-635d9788216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10 wsk</cp:lastModifiedBy>
  <cp:lastPrinted>2024-10-24T08:01:22Z</cp:lastPrinted>
  <dcterms:created xsi:type="dcterms:W3CDTF">2023-12-18T11:18:20Z</dcterms:created>
  <dcterms:modified xsi:type="dcterms:W3CDTF">2024-10-25T06:29:30Z</dcterms:modified>
</cp:coreProperties>
</file>