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2B1CFAC-7A63-4DDB-9402-34636AF861F1}" xr6:coauthVersionLast="47" xr6:coauthVersionMax="47" xr10:uidLastSave="{00000000-0000-0000-0000-000000000000}"/>
  <bookViews>
    <workbookView xWindow="-120" yWindow="-120" windowWidth="29040" windowHeight="15720" tabRatio="624" activeTab="1" xr2:uid="{00000000-000D-0000-FFFF-FFFF00000000}"/>
  </bookViews>
  <sheets>
    <sheet name="SZPLekowe" sheetId="26" r:id="rId1"/>
    <sheet name="SZPCHemioterapii" sheetId="15" r:id="rId2"/>
  </sheets>
  <definedNames>
    <definedName name="_FilterDatabase" localSheetId="1" hidden="1">SZPCHemioterapii!$A$1:$S$42</definedName>
    <definedName name="_FilterDatabase" localSheetId="0" hidden="1">SZPLekowe!$A$1:$S$54</definedName>
    <definedName name="inflacja">#REF!</definedName>
    <definedName name="Print_Area" localSheetId="1">SZPCHemioterapii!$A:$S</definedName>
    <definedName name="Print_Area" localSheetId="0">SZPLekowe!$A$1:$S$54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15" l="1"/>
  <c r="L37" i="15"/>
  <c r="L33" i="15"/>
  <c r="L29" i="15"/>
  <c r="L28" i="15"/>
  <c r="L27" i="15"/>
  <c r="L22" i="15"/>
  <c r="L18" i="15"/>
  <c r="L17" i="15"/>
  <c r="L16" i="15"/>
  <c r="L12" i="15"/>
  <c r="L11" i="15"/>
  <c r="L7" i="15"/>
  <c r="L6" i="15"/>
  <c r="L5" i="15"/>
  <c r="L6" i="26"/>
  <c r="L53" i="26"/>
  <c r="L52" i="26"/>
  <c r="L51" i="26"/>
  <c r="L50" i="26"/>
  <c r="L44" i="26"/>
  <c r="L38" i="26"/>
  <c r="L31" i="26"/>
  <c r="L26" i="26"/>
  <c r="L16" i="26"/>
  <c r="L7" i="26"/>
  <c r="M41" i="15" l="1"/>
  <c r="M42" i="15" l="1"/>
  <c r="N41" i="15"/>
  <c r="N42" i="15" s="1"/>
  <c r="R41" i="15"/>
  <c r="R42" i="15" s="1"/>
  <c r="S41" i="15" l="1"/>
  <c r="S42" i="15" s="1"/>
  <c r="M37" i="15" l="1"/>
  <c r="M38" i="15" l="1"/>
  <c r="N37" i="15"/>
  <c r="N38" i="15" s="1"/>
  <c r="R37" i="15"/>
  <c r="R38" i="15" s="1"/>
  <c r="M33" i="15"/>
  <c r="M29" i="15"/>
  <c r="N29" i="15" s="1"/>
  <c r="S29" i="15" s="1"/>
  <c r="M28" i="15"/>
  <c r="M27" i="15"/>
  <c r="N27" i="15" s="1"/>
  <c r="M16" i="15"/>
  <c r="N16" i="15" s="1"/>
  <c r="M18" i="15"/>
  <c r="N18" i="15" s="1"/>
  <c r="S18" i="15" s="1"/>
  <c r="M17" i="15"/>
  <c r="N17" i="15" s="1"/>
  <c r="S17" i="15" s="1"/>
  <c r="S37" i="15" l="1"/>
  <c r="S38" i="15" s="1"/>
  <c r="R28" i="15"/>
  <c r="N28" i="15"/>
  <c r="S28" i="15" s="1"/>
  <c r="M34" i="15"/>
  <c r="N33" i="15"/>
  <c r="S33" i="15" s="1"/>
  <c r="S34" i="15" s="1"/>
  <c r="M30" i="15"/>
  <c r="N19" i="15"/>
  <c r="M19" i="15"/>
  <c r="S27" i="15"/>
  <c r="S16" i="15"/>
  <c r="S19" i="15" s="1"/>
  <c r="R29" i="15"/>
  <c r="R33" i="15"/>
  <c r="R34" i="15" s="1"/>
  <c r="R27" i="15"/>
  <c r="M22" i="15"/>
  <c r="R18" i="15"/>
  <c r="R16" i="15"/>
  <c r="R17" i="15"/>
  <c r="S30" i="15" l="1"/>
  <c r="M23" i="15"/>
  <c r="N22" i="15"/>
  <c r="N34" i="15"/>
  <c r="N30" i="15"/>
  <c r="R30" i="15"/>
  <c r="R19" i="15"/>
  <c r="R22" i="15"/>
  <c r="R23" i="15" s="1"/>
  <c r="M52" i="26"/>
  <c r="N52" i="26" s="1"/>
  <c r="M53" i="26"/>
  <c r="N53" i="26" s="1"/>
  <c r="M44" i="26"/>
  <c r="S22" i="15" l="1"/>
  <c r="S23" i="15" s="1"/>
  <c r="N23" i="15"/>
  <c r="M45" i="26"/>
  <c r="N44" i="26"/>
  <c r="N45" i="26" s="1"/>
  <c r="M12" i="15"/>
  <c r="M16" i="26"/>
  <c r="M38" i="26"/>
  <c r="M50" i="26"/>
  <c r="N50" i="26" s="1"/>
  <c r="M51" i="26"/>
  <c r="S52" i="26"/>
  <c r="R52" i="26"/>
  <c r="R53" i="26"/>
  <c r="R44" i="26"/>
  <c r="R45" i="26" s="1"/>
  <c r="R12" i="15" l="1"/>
  <c r="N12" i="15"/>
  <c r="S12" i="15" s="1"/>
  <c r="M39" i="26"/>
  <c r="N38" i="26"/>
  <c r="N39" i="26" s="1"/>
  <c r="R51" i="26"/>
  <c r="N51" i="26"/>
  <c r="S51" i="26" s="1"/>
  <c r="M17" i="26"/>
  <c r="N16" i="26"/>
  <c r="N17" i="26" s="1"/>
  <c r="M54" i="26"/>
  <c r="S50" i="26"/>
  <c r="M11" i="15"/>
  <c r="R16" i="26"/>
  <c r="R17" i="26" s="1"/>
  <c r="R38" i="26"/>
  <c r="R39" i="26" s="1"/>
  <c r="R50" i="26"/>
  <c r="S53" i="26"/>
  <c r="S44" i="26"/>
  <c r="S45" i="26" s="1"/>
  <c r="N54" i="26" l="1"/>
  <c r="S16" i="26"/>
  <c r="S17" i="26" s="1"/>
  <c r="M13" i="15"/>
  <c r="N11" i="15"/>
  <c r="R54" i="26"/>
  <c r="S38" i="26"/>
  <c r="S39" i="26" s="1"/>
  <c r="S54" i="26"/>
  <c r="R11" i="15"/>
  <c r="R13" i="15" s="1"/>
  <c r="N13" i="15" l="1"/>
  <c r="S11" i="15"/>
  <c r="S13" i="15" s="1"/>
  <c r="M5" i="15"/>
  <c r="N5" i="15" s="1"/>
  <c r="M6" i="15"/>
  <c r="N6" i="15" s="1"/>
  <c r="S6" i="15" l="1"/>
  <c r="R6" i="15"/>
  <c r="R5" i="15"/>
  <c r="M7" i="15"/>
  <c r="M8" i="15" l="1"/>
  <c r="N7" i="15"/>
  <c r="S7" i="15" s="1"/>
  <c r="R7" i="15"/>
  <c r="R8" i="15" s="1"/>
  <c r="S5" i="15"/>
  <c r="N8" i="15" l="1"/>
  <c r="S8" i="15"/>
  <c r="M26" i="26" l="1"/>
  <c r="N26" i="26" s="1"/>
  <c r="S26" i="26" l="1"/>
  <c r="S27" i="26" s="1"/>
  <c r="N27" i="26"/>
  <c r="R26" i="26"/>
  <c r="R27" i="26" s="1"/>
  <c r="M27" i="26"/>
  <c r="M7" i="26"/>
  <c r="M6" i="26"/>
  <c r="R7" i="26" l="1"/>
  <c r="N7" i="26"/>
  <c r="S7" i="26" s="1"/>
  <c r="M8" i="26"/>
  <c r="N6" i="26"/>
  <c r="R6" i="26"/>
  <c r="R8" i="26" l="1"/>
  <c r="N8" i="26"/>
  <c r="S6" i="26"/>
  <c r="S8" i="26" s="1"/>
  <c r="M31" i="26" l="1"/>
  <c r="M32" i="26" l="1"/>
  <c r="N31" i="26"/>
  <c r="R31" i="26"/>
  <c r="R32" i="26" s="1"/>
  <c r="S31" i="26" l="1"/>
  <c r="S32" i="26" s="1"/>
  <c r="N32" i="26"/>
</calcChain>
</file>

<file path=xl/sharedStrings.xml><?xml version="1.0" encoding="utf-8"?>
<sst xmlns="http://schemas.openxmlformats.org/spreadsheetml/2006/main" count="323" uniqueCount="170">
  <si>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</si>
  <si>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</si>
  <si>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</si>
  <si>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</si>
  <si>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</si>
  <si>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</si>
  <si>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</si>
  <si>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</si>
  <si>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</si>
  <si>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</si>
  <si>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</si>
  <si>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</si>
  <si>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</si>
  <si>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</si>
  <si>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</si>
  <si>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amp.-strzyk.</t>
  </si>
  <si>
    <t>Peginterferonum alfa-2a - amp.strzyk.</t>
  </si>
  <si>
    <t>0,09mg/0,5ml</t>
  </si>
  <si>
    <t>C.79a, C.79b</t>
  </si>
  <si>
    <t>0,135mg/0,5ml</t>
  </si>
  <si>
    <t>0,18mg/0,5ml</t>
  </si>
  <si>
    <t>tabl.powl.</t>
  </si>
  <si>
    <t>roztwór do wstrzykiwań</t>
  </si>
  <si>
    <t xml:space="preserve">1 fiol. </t>
  </si>
  <si>
    <t>tabl. powl.</t>
  </si>
  <si>
    <t>28 szt.</t>
  </si>
  <si>
    <t>Razem</t>
  </si>
  <si>
    <t>Leczenie pacjentów z chorobami siatkówki</t>
  </si>
  <si>
    <t>B.70.</t>
  </si>
  <si>
    <t>Fiolka</t>
  </si>
  <si>
    <t>28 tabl.</t>
  </si>
  <si>
    <t>Ponesimodum</t>
  </si>
  <si>
    <t>14 szt. (2 x 2 mg + 2 x 3 mg + 2 x 4 mg + 1 x 5 mg + 1 x 6 mg + 1 x 7 mg + 1 x 8 mg + 1 x 9 mg + 3 x 10 mg)</t>
  </si>
  <si>
    <t>20 mg</t>
  </si>
  <si>
    <t>2 + 3 + 4 + 5 + 6 + 7 + 8 + 9 + 10 mg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</si>
  <si>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</si>
  <si>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</si>
  <si>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</si>
  <si>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</si>
  <si>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</si>
  <si>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</si>
  <si>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</si>
  <si>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</si>
  <si>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 xml:space="preserve"> B.29</t>
  </si>
  <si>
    <t>B.35.</t>
  </si>
  <si>
    <t>100 mg</t>
  </si>
  <si>
    <t>B.54.</t>
  </si>
  <si>
    <t>15 mg</t>
  </si>
  <si>
    <t>Daratumumabum</t>
  </si>
  <si>
    <t>1800 mg/15 ml</t>
  </si>
  <si>
    <t>B.54.; B.145.</t>
  </si>
  <si>
    <t>10 mg</t>
  </si>
  <si>
    <t>5 mg</t>
  </si>
  <si>
    <t>B.14.</t>
  </si>
  <si>
    <t>NEUROLOGIA</t>
  </si>
  <si>
    <t>REUMATOLOGIA</t>
  </si>
  <si>
    <t>HEMATOLOGIA</t>
  </si>
  <si>
    <t>OKULISTYKA</t>
  </si>
  <si>
    <t>C.20.</t>
  </si>
  <si>
    <t>Acalabrutinibum</t>
  </si>
  <si>
    <t>1 fiol. 10 ml</t>
  </si>
  <si>
    <t>B.70</t>
  </si>
  <si>
    <t>B.79</t>
  </si>
  <si>
    <t>Acidum zoledronicum</t>
  </si>
  <si>
    <t>1 amp.-strz.</t>
  </si>
  <si>
    <t>Bortezomibum</t>
  </si>
  <si>
    <t>Darbepoetinum alfa</t>
  </si>
  <si>
    <t>Doxorubicini hydrochloridum</t>
  </si>
  <si>
    <t>Filgrastimum</t>
  </si>
  <si>
    <t>Afliberceptum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</si>
  <si>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</si>
  <si>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</si>
  <si>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</si>
  <si>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</si>
  <si>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</si>
  <si>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</si>
  <si>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</si>
  <si>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</si>
  <si>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</si>
  <si>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</si>
  <si>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</si>
  <si>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</si>
  <si>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</si>
  <si>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</si>
  <si>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</si>
  <si>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</si>
  <si>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</si>
  <si>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</si>
  <si>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B.79.</t>
  </si>
  <si>
    <t>B.29.</t>
  </si>
  <si>
    <t>1 fiol.po 10 ml</t>
  </si>
  <si>
    <t>Bimekizumabum</t>
  </si>
  <si>
    <t>1 wstrzykiwacz 1 ml</t>
  </si>
  <si>
    <t>1 fiol.po 5 ml</t>
  </si>
  <si>
    <t>1 fiol.po 50 ml</t>
  </si>
  <si>
    <t>1 fiol.po 25 ml</t>
  </si>
  <si>
    <t>1 fiol. 100 ml</t>
  </si>
  <si>
    <t>1 fiol. 50 ml</t>
  </si>
  <si>
    <t>1 amp.-strz.po 0,5 ml (+igła)</t>
  </si>
  <si>
    <t>&lt;1&gt;C.68.; &lt;2&gt;C.68.b.</t>
  </si>
  <si>
    <t>C.76.</t>
  </si>
  <si>
    <t>Calcii folinas</t>
  </si>
  <si>
    <t>C.0.02.</t>
  </si>
  <si>
    <t>1 amp.-strz.po 1 ml</t>
  </si>
  <si>
    <t>C.0.03.</t>
  </si>
  <si>
    <t>C.22.</t>
  </si>
  <si>
    <t>C.0.06.</t>
  </si>
  <si>
    <t>18.</t>
  </si>
  <si>
    <t xml:space="preserve">Nazwa  handlowa wycenionego leku, postać,dawka, ilość w opakowaniu </t>
  </si>
  <si>
    <t>B.82.</t>
  </si>
  <si>
    <t>Leczenie pacjentów z aktywną postacią spondyloartropatii (SpA) bez zmian radiograficznych charakterystycznych dla ZZSK (ICD-10: M46.8)</t>
  </si>
  <si>
    <t>Leczenie chorych na przewlekłą białaczkę szpikową (ICD-10: C92.1)</t>
  </si>
  <si>
    <t>Leczenie chorych na stwardnienie rozsiane (ICD-10: G35)</t>
  </si>
  <si>
    <t>Leczenie chorych z łuszczycowym zapaleniem stawów (ŁZS) (ICD-10: L40.5, M07.1, M07.2, M07.3)</t>
  </si>
  <si>
    <t>B.36.</t>
  </si>
  <si>
    <t>Leczenie chorych z aktywną postacią zesztywniającego zapalenia stawów kręgosłupa (ZZSK) (ICD-10: M45)</t>
  </si>
  <si>
    <t>Leczenie chorych na szpiczaka plazmocytowego (ICD-10: C90.0)</t>
  </si>
  <si>
    <t>Leczenie chorych na przewlekłą białaczkę limfocytową (ICD-10: C91.1)</t>
  </si>
  <si>
    <t>Leczenie pacjentek z ciężką postacią osteoporozy pomenopauzalnej (ICD-10: M80.0)</t>
  </si>
  <si>
    <t>Mavacamtenum</t>
  </si>
  <si>
    <t>Romosozumabum</t>
  </si>
  <si>
    <t>2 amp.-strz. 1,17 ml</t>
  </si>
  <si>
    <t>Wartość netto zam. podstaw. + opcja</t>
  </si>
  <si>
    <t>Wartość brutto zam. podstaw. + opcja</t>
  </si>
  <si>
    <t>SZPITALNE PROGRAMY CHEMIOTERAPII</t>
  </si>
  <si>
    <t>19.</t>
  </si>
  <si>
    <t>Zadanie 8</t>
  </si>
  <si>
    <t>Zadanie 9</t>
  </si>
  <si>
    <t>Zadanie 10</t>
  </si>
  <si>
    <t>1 fiol.a 0,263 ml</t>
  </si>
  <si>
    <t>B.35.; B.36.; B.82.</t>
  </si>
  <si>
    <t>60 tabl.</t>
  </si>
  <si>
    <t>WEWNĘTRZNY</t>
  </si>
  <si>
    <t>B.160</t>
  </si>
  <si>
    <t>90 mg/ml</t>
  </si>
  <si>
    <t>KARDIOLOGIA</t>
  </si>
  <si>
    <t xml:space="preserve">Leczenie pacjentów z kardiomiopatią (ICD-10: E85, I42.1) </t>
  </si>
  <si>
    <t>B.162</t>
  </si>
  <si>
    <t>2,5 mg</t>
  </si>
  <si>
    <t>NOWY 08.10.2024</t>
  </si>
  <si>
    <t>114,3 mg/ml</t>
  </si>
  <si>
    <t>160 mg/ml</t>
  </si>
  <si>
    <t>NOWY 16.10.2024</t>
  </si>
  <si>
    <t>Doxorubicyna pegylowana liposomalna</t>
  </si>
  <si>
    <t>Zadanie 11</t>
  </si>
  <si>
    <t>Zadanie 12</t>
  </si>
  <si>
    <t>Zadanie 13</t>
  </si>
  <si>
    <t>Zadanie 14</t>
  </si>
  <si>
    <t xml:space="preserve">koncentrat do sporządzania roztworu do infuzji lub roztwór do infuzji </t>
  </si>
  <si>
    <t>4 mg/5 ml lub 4 mg/100 ml</t>
  </si>
  <si>
    <t>1 fiol. lub 1 worek a 100 ml</t>
  </si>
  <si>
    <t>Zadanie 15</t>
  </si>
  <si>
    <t>Liczba opakowań 24 miesiące</t>
  </si>
  <si>
    <t>Liczba op.  w prawie opcji +49% na okres 12 miesięcy</t>
  </si>
  <si>
    <t>Liczba op. w prawie opcji +49% wartości + 6 miesięcy wydłużenie.</t>
  </si>
  <si>
    <t>roztwór do wstrzykiwań we wstrzykiwaczu</t>
  </si>
  <si>
    <t>roztwór do wstrzykiwań w ampułko-strzykawce</t>
  </si>
  <si>
    <t>kaps. twarde</t>
  </si>
  <si>
    <t>roztwór do wstrzykiwań lub infuzji</t>
  </si>
  <si>
    <t>30 mln j./0,5 ml</t>
  </si>
  <si>
    <t>48 mln j./0,5 ml</t>
  </si>
  <si>
    <t>koncentrat do sporządzania roztworu do infuzji</t>
  </si>
  <si>
    <t>50 mg</t>
  </si>
  <si>
    <t>2 mg/ml</t>
  </si>
  <si>
    <t>roztwór do wstrzykiwań i infuzji</t>
  </si>
  <si>
    <t>10 mg/ml</t>
  </si>
  <si>
    <t>proszek do sporządzania roztworu do wstrzykiwań</t>
  </si>
  <si>
    <t>3,5 mg</t>
  </si>
  <si>
    <t>500 μg/ml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</si>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</sst>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</numFmts>
  <fonts count="40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4"/>
      <color rgb="FFFF0000"/>
      <name val="Arial CE"/>
      <charset val="238"/>
    </font>
    <font>
      <b/>
      <sz val="14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11"/>
      <name val="Arial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1"/>
      <name val="Arial CE"/>
      <charset val="238"/>
    </font>
    <font>
      <b/>
      <sz val="14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i/>
      <sz val="14"/>
      <name val="Arial Narrow"/>
      <family val="2"/>
      <charset val="238"/>
    </font>
    <font>
      <b/>
      <sz val="16"/>
      <name val="Arial Narrow"/>
      <family val="2"/>
      <charset val="238"/>
    </font>
    <font>
      <sz val="16"/>
      <name val="Arial Narrow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5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164" fontId="6" fillId="0" borderId="0" applyFill="0" applyBorder="0" applyAlignment="0" applyProtection="0"/>
    <xf numFmtId="0" fontId="4" fillId="0" borderId="0"/>
    <xf numFmtId="0" fontId="8" fillId="0" borderId="0"/>
    <xf numFmtId="0" fontId="3" fillId="0" borderId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9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9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9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9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" fillId="0" borderId="0"/>
    <xf numFmtId="44" fontId="1" fillId="0" borderId="0" applyFont="0" applyFill="0" applyBorder="0" applyAlignment="0" applyProtection="0"/>
    <xf numFmtId="0" fontId="20" fillId="0" borderId="0"/>
  </cellStyleXfs>
  <cellXfs count="3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5" borderId="0" xfId="0" applyFill="1"/>
    <xf numFmtId="0" fontId="17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0" fontId="17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 wrapText="1" shrinkToFit="1"/>
    </xf>
    <xf numFmtId="0" fontId="5" fillId="6" borderId="0" xfId="0" applyFont="1" applyFill="1" applyAlignment="1">
      <alignment vertical="center" wrapText="1"/>
    </xf>
    <xf numFmtId="4" fontId="5" fillId="6" borderId="0" xfId="0" applyNumberFormat="1" applyFont="1" applyFill="1" applyAlignment="1" applyProtection="1">
      <alignment horizontal="right" vertical="center" wrapText="1"/>
      <protection locked="0"/>
    </xf>
    <xf numFmtId="4" fontId="5" fillId="6" borderId="0" xfId="0" applyNumberFormat="1" applyFont="1" applyFill="1" applyAlignment="1">
      <alignment horizontal="right" vertical="center" wrapText="1"/>
    </xf>
    <xf numFmtId="0" fontId="17" fillId="9" borderId="0" xfId="0" applyFont="1" applyFill="1" applyAlignment="1">
      <alignment vertical="center"/>
    </xf>
    <xf numFmtId="0" fontId="0" fillId="9" borderId="0" xfId="0" applyFill="1" applyAlignment="1">
      <alignment vertical="center"/>
    </xf>
    <xf numFmtId="0" fontId="17" fillId="10" borderId="0" xfId="0" applyFont="1" applyFill="1" applyAlignment="1">
      <alignment vertical="center"/>
    </xf>
    <xf numFmtId="0" fontId="18" fillId="10" borderId="0" xfId="0" applyFont="1" applyFill="1" applyAlignment="1">
      <alignment vertical="center"/>
    </xf>
    <xf numFmtId="0" fontId="18" fillId="10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/>
    </xf>
    <xf numFmtId="0" fontId="17" fillId="11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0" fontId="0" fillId="11" borderId="0" xfId="0" applyFill="1" applyAlignment="1">
      <alignment horizontal="center" vertical="center"/>
    </xf>
    <xf numFmtId="0" fontId="5" fillId="0" borderId="0" xfId="0" applyFont="1" applyAlignment="1">
      <alignment horizontal="center"/>
    </xf>
    <xf numFmtId="49" fontId="0" fillId="5" borderId="0" xfId="0" applyNumberFormat="1" applyFill="1"/>
    <xf numFmtId="49" fontId="0" fillId="8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5" fillId="0" borderId="0" xfId="0" applyNumberFormat="1" applyFont="1" applyAlignment="1">
      <alignment vertical="center" wrapText="1"/>
    </xf>
    <xf numFmtId="49" fontId="0" fillId="6" borderId="0" xfId="0" applyNumberFormat="1" applyFill="1" applyAlignment="1">
      <alignment vertical="center"/>
    </xf>
    <xf numFmtId="49" fontId="5" fillId="6" borderId="0" xfId="0" applyNumberFormat="1" applyFont="1" applyFill="1" applyAlignment="1">
      <alignment vertical="center" wrapText="1"/>
    </xf>
    <xf numFmtId="49" fontId="0" fillId="0" borderId="0" xfId="0" applyNumberFormat="1"/>
    <xf numFmtId="49" fontId="18" fillId="10" borderId="0" xfId="0" applyNumberFormat="1" applyFont="1" applyFill="1" applyAlignment="1">
      <alignment vertical="center"/>
    </xf>
    <xf numFmtId="49" fontId="0" fillId="9" borderId="0" xfId="0" applyNumberFormat="1" applyFill="1" applyAlignment="1">
      <alignment vertical="center"/>
    </xf>
    <xf numFmtId="49" fontId="0" fillId="11" borderId="0" xfId="0" applyNumberFormat="1" applyFill="1"/>
    <xf numFmtId="49" fontId="0" fillId="11" borderId="0" xfId="0" applyNumberFormat="1" applyFill="1" applyAlignment="1">
      <alignment vertical="center"/>
    </xf>
    <xf numFmtId="0" fontId="0" fillId="5" borderId="0" xfId="0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8" borderId="0" xfId="0" applyFill="1" applyAlignment="1">
      <alignment horizontal="right" vertical="center"/>
    </xf>
    <xf numFmtId="0" fontId="5" fillId="8" borderId="0" xfId="0" applyFont="1" applyFill="1" applyAlignment="1">
      <alignment horizontal="right" vertical="center"/>
    </xf>
    <xf numFmtId="0" fontId="5" fillId="0" borderId="0" xfId="0" applyFont="1" applyAlignment="1" applyProtection="1">
      <alignment horizontal="right" vertical="center" wrapText="1"/>
      <protection locked="0"/>
    </xf>
    <xf numFmtId="0" fontId="0" fillId="6" borderId="0" xfId="0" applyFill="1" applyAlignment="1">
      <alignment horizontal="right" vertical="center"/>
    </xf>
    <xf numFmtId="0" fontId="5" fillId="6" borderId="0" xfId="0" applyFont="1" applyFill="1" applyAlignment="1">
      <alignment horizontal="right" vertical="center"/>
    </xf>
    <xf numFmtId="0" fontId="5" fillId="6" borderId="0" xfId="0" applyFont="1" applyFill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8" fillId="10" borderId="0" xfId="0" applyFont="1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0" fontId="5" fillId="9" borderId="0" xfId="0" applyFont="1" applyFill="1" applyAlignment="1">
      <alignment horizontal="right" vertic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11" borderId="0" xfId="0" applyFill="1" applyAlignment="1">
      <alignment horizontal="right"/>
    </xf>
    <xf numFmtId="0" fontId="5" fillId="11" borderId="0" xfId="0" applyFont="1" applyFill="1" applyAlignment="1">
      <alignment horizontal="right"/>
    </xf>
    <xf numFmtId="0" fontId="0" fillId="11" borderId="0" xfId="0" applyFill="1" applyAlignment="1">
      <alignment horizontal="right" vertical="center"/>
    </xf>
    <xf numFmtId="0" fontId="5" fillId="11" borderId="0" xfId="0" applyFont="1" applyFill="1" applyAlignment="1">
      <alignment horizontal="right" vertical="center"/>
    </xf>
    <xf numFmtId="165" fontId="22" fillId="7" borderId="8" xfId="0" applyNumberFormat="1" applyFont="1" applyFill="1" applyBorder="1" applyAlignment="1">
      <alignment horizontal="left" vertical="center"/>
    </xf>
    <xf numFmtId="0" fontId="23" fillId="0" borderId="0" xfId="0" applyFont="1"/>
    <xf numFmtId="1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center" vertical="center" wrapText="1"/>
    </xf>
    <xf numFmtId="4" fontId="24" fillId="4" borderId="2" xfId="0" applyNumberFormat="1" applyFont="1" applyFill="1" applyBorder="1" applyAlignment="1">
      <alignment horizontal="center" vertical="center" wrapText="1" shrinkToFit="1"/>
    </xf>
    <xf numFmtId="49" fontId="22" fillId="0" borderId="1" xfId="0" applyNumberFormat="1" applyFont="1" applyBorder="1" applyAlignment="1">
      <alignment horizontal="center" vertical="center" wrapText="1"/>
    </xf>
    <xf numFmtId="4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2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22" fillId="2" borderId="1" xfId="0" applyNumberFormat="1" applyFont="1" applyFill="1" applyBorder="1" applyAlignment="1">
      <alignment horizontal="right" vertical="center" wrapText="1"/>
    </xf>
    <xf numFmtId="0" fontId="25" fillId="0" borderId="0" xfId="0" applyFont="1"/>
    <xf numFmtId="1" fontId="22" fillId="0" borderId="1" xfId="0" applyNumberFormat="1" applyFont="1" applyBorder="1" applyAlignment="1">
      <alignment horizontal="right" vertical="center" wrapText="1"/>
    </xf>
    <xf numFmtId="0" fontId="22" fillId="7" borderId="7" xfId="0" applyFont="1" applyFill="1" applyBorder="1" applyAlignment="1">
      <alignment horizontal="left" vertical="center"/>
    </xf>
    <xf numFmtId="165" fontId="25" fillId="7" borderId="8" xfId="0" applyNumberFormat="1" applyFont="1" applyFill="1" applyBorder="1" applyAlignment="1">
      <alignment horizontal="center" vertical="center"/>
    </xf>
    <xf numFmtId="49" fontId="22" fillId="7" borderId="8" xfId="0" applyNumberFormat="1" applyFont="1" applyFill="1" applyBorder="1" applyAlignment="1">
      <alignment horizontal="left" vertical="center"/>
    </xf>
    <xf numFmtId="165" fontId="22" fillId="7" borderId="8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 wrapText="1"/>
    </xf>
    <xf numFmtId="1" fontId="25" fillId="0" borderId="1" xfId="0" applyNumberFormat="1" applyFont="1" applyBorder="1" applyAlignment="1">
      <alignment horizontal="center" vertical="center" wrapText="1"/>
    </xf>
    <xf numFmtId="3" fontId="22" fillId="8" borderId="1" xfId="0" applyNumberFormat="1" applyFont="1" applyFill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horizontal="center" vertical="center" wrapText="1"/>
    </xf>
    <xf numFmtId="44" fontId="25" fillId="0" borderId="1" xfId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9" fontId="25" fillId="0" borderId="1" xfId="0" applyNumberFormat="1" applyFont="1" applyBorder="1" applyAlignment="1" applyProtection="1">
      <alignment horizontal="center" vertical="center" wrapText="1"/>
      <protection locked="0"/>
    </xf>
    <xf numFmtId="4" fontId="25" fillId="0" borderId="1" xfId="0" applyNumberFormat="1" applyFont="1" applyBorder="1" applyAlignment="1" applyProtection="1">
      <alignment horizontal="right" vertical="center" wrapText="1"/>
      <protection locked="0"/>
    </xf>
    <xf numFmtId="4" fontId="25" fillId="0" borderId="1" xfId="0" applyNumberFormat="1" applyFont="1" applyBorder="1" applyAlignment="1">
      <alignment horizontal="right" vertical="center" wrapText="1"/>
    </xf>
    <xf numFmtId="165" fontId="27" fillId="7" borderId="13" xfId="0" applyNumberFormat="1" applyFont="1" applyFill="1" applyBorder="1" applyAlignment="1">
      <alignment horizontal="left" vertical="center"/>
    </xf>
    <xf numFmtId="49" fontId="25" fillId="0" borderId="1" xfId="0" applyNumberFormat="1" applyFont="1" applyBorder="1" applyAlignment="1">
      <alignment horizontal="center" vertical="center" wrapText="1"/>
    </xf>
    <xf numFmtId="3" fontId="22" fillId="6" borderId="1" xfId="0" applyNumberFormat="1" applyFont="1" applyFill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vertical="center"/>
    </xf>
    <xf numFmtId="0" fontId="22" fillId="0" borderId="8" xfId="0" applyFont="1" applyBorder="1" applyAlignment="1">
      <alignment vertical="center" wrapText="1" shrinkToFit="1"/>
    </xf>
    <xf numFmtId="0" fontId="22" fillId="0" borderId="8" xfId="0" applyFont="1" applyBorder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49" fontId="22" fillId="0" borderId="8" xfId="0" applyNumberFormat="1" applyFont="1" applyBorder="1" applyAlignment="1">
      <alignment vertical="center" wrapText="1"/>
    </xf>
    <xf numFmtId="4" fontId="22" fillId="0" borderId="9" xfId="0" applyNumberFormat="1" applyFont="1" applyBorder="1" applyAlignment="1" applyProtection="1">
      <alignment horizontal="right" vertical="center" wrapText="1"/>
      <protection locked="0"/>
    </xf>
    <xf numFmtId="4" fontId="22" fillId="0" borderId="9" xfId="0" applyNumberFormat="1" applyFont="1" applyBorder="1" applyAlignment="1">
      <alignment horizontal="right" vertical="center" wrapText="1"/>
    </xf>
    <xf numFmtId="4" fontId="22" fillId="0" borderId="8" xfId="0" applyNumberFormat="1" applyFont="1" applyBorder="1" applyAlignment="1" applyProtection="1">
      <alignment horizontal="right" vertical="center" wrapText="1"/>
      <protection locked="0"/>
    </xf>
    <xf numFmtId="0" fontId="22" fillId="7" borderId="12" xfId="0" applyFont="1" applyFill="1" applyBorder="1" applyAlignment="1">
      <alignment horizontal="left" vertical="center"/>
    </xf>
    <xf numFmtId="165" fontId="22" fillId="7" borderId="13" xfId="0" applyNumberFormat="1" applyFont="1" applyFill="1" applyBorder="1" applyAlignment="1">
      <alignment horizontal="left" vertical="center"/>
    </xf>
    <xf numFmtId="165" fontId="25" fillId="7" borderId="13" xfId="0" applyNumberFormat="1" applyFont="1" applyFill="1" applyBorder="1" applyAlignment="1">
      <alignment horizontal="center" vertical="center"/>
    </xf>
    <xf numFmtId="49" fontId="22" fillId="7" borderId="13" xfId="0" applyNumberFormat="1" applyFont="1" applyFill="1" applyBorder="1" applyAlignment="1">
      <alignment horizontal="left" vertical="center"/>
    </xf>
    <xf numFmtId="165" fontId="22" fillId="7" borderId="13" xfId="0" applyNumberFormat="1" applyFont="1" applyFill="1" applyBorder="1" applyAlignment="1">
      <alignment horizontal="right" vertical="center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1" fontId="25" fillId="0" borderId="1" xfId="0" applyNumberFormat="1" applyFont="1" applyBorder="1" applyAlignment="1" applyProtection="1">
      <alignment horizontal="center" vertical="center" wrapText="1"/>
      <protection locked="0"/>
    </xf>
    <xf numFmtId="3" fontId="22" fillId="10" borderId="1" xfId="7" applyNumberFormat="1" applyFont="1" applyFill="1" applyBorder="1" applyAlignment="1">
      <alignment horizontal="center" vertical="center" shrinkToFit="1"/>
    </xf>
    <xf numFmtId="0" fontId="28" fillId="0" borderId="1" xfId="111" applyFont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0" xfId="0" applyFont="1" applyBorder="1" applyAlignment="1">
      <alignment vertical="center" wrapText="1" shrinkToFit="1"/>
    </xf>
    <xf numFmtId="0" fontId="22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vertical="center" wrapText="1"/>
    </xf>
    <xf numFmtId="4" fontId="22" fillId="0" borderId="15" xfId="0" applyNumberFormat="1" applyFont="1" applyBorder="1" applyAlignment="1" applyProtection="1">
      <alignment horizontal="right" vertical="center" wrapText="1"/>
      <protection locked="0"/>
    </xf>
    <xf numFmtId="4" fontId="22" fillId="0" borderId="15" xfId="0" applyNumberFormat="1" applyFont="1" applyBorder="1" applyAlignment="1">
      <alignment horizontal="right" vertical="center" wrapText="1"/>
    </xf>
    <xf numFmtId="4" fontId="22" fillId="0" borderId="10" xfId="0" applyNumberFormat="1" applyFont="1" applyBorder="1" applyAlignment="1" applyProtection="1">
      <alignment horizontal="right" vertical="center" wrapText="1"/>
      <protection locked="0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49" fontId="25" fillId="0" borderId="0" xfId="0" applyNumberFormat="1" applyFont="1" applyAlignment="1">
      <alignment vertical="center"/>
    </xf>
    <xf numFmtId="0" fontId="25" fillId="0" borderId="0" xfId="0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165" fontId="25" fillId="7" borderId="8" xfId="0" applyNumberFormat="1" applyFont="1" applyFill="1" applyBorder="1" applyAlignment="1">
      <alignment horizontal="left" vertical="center"/>
    </xf>
    <xf numFmtId="1" fontId="25" fillId="0" borderId="1" xfId="0" applyNumberFormat="1" applyFont="1" applyBorder="1" applyAlignment="1">
      <alignment horizontal="center" vertical="center"/>
    </xf>
    <xf numFmtId="0" fontId="25" fillId="0" borderId="8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1" fontId="25" fillId="0" borderId="6" xfId="0" applyNumberFormat="1" applyFont="1" applyBorder="1" applyAlignment="1">
      <alignment horizontal="center" vertical="center" wrapText="1"/>
    </xf>
    <xf numFmtId="3" fontId="22" fillId="9" borderId="6" xfId="7" applyNumberFormat="1" applyFont="1" applyFill="1" applyBorder="1" applyAlignment="1">
      <alignment horizontal="center" vertical="center" shrinkToFit="1"/>
    </xf>
    <xf numFmtId="49" fontId="25" fillId="0" borderId="6" xfId="0" applyNumberFormat="1" applyFont="1" applyBorder="1" applyAlignment="1">
      <alignment horizontal="center" vertical="center"/>
    </xf>
    <xf numFmtId="9" fontId="25" fillId="0" borderId="6" xfId="0" applyNumberFormat="1" applyFont="1" applyBorder="1" applyAlignment="1" applyProtection="1">
      <alignment horizontal="center" vertical="center" wrapText="1"/>
      <protection locked="0"/>
    </xf>
    <xf numFmtId="49" fontId="28" fillId="0" borderId="1" xfId="88" applyNumberFormat="1" applyFont="1" applyBorder="1" applyAlignment="1">
      <alignment horizontal="center" vertical="center" wrapText="1"/>
    </xf>
    <xf numFmtId="3" fontId="2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 wrapText="1" shrinkToFit="1"/>
    </xf>
    <xf numFmtId="0" fontId="11" fillId="0" borderId="8" xfId="0" applyFont="1" applyBorder="1" applyAlignment="1">
      <alignment vertical="center" wrapText="1"/>
    </xf>
    <xf numFmtId="0" fontId="30" fillId="0" borderId="8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vertical="center" wrapText="1"/>
    </xf>
    <xf numFmtId="4" fontId="11" fillId="0" borderId="9" xfId="0" applyNumberFormat="1" applyFont="1" applyBorder="1" applyAlignment="1" applyProtection="1">
      <alignment horizontal="right" vertical="center" wrapText="1"/>
      <protection locked="0"/>
    </xf>
    <xf numFmtId="4" fontId="11" fillId="0" borderId="9" xfId="0" applyNumberFormat="1" applyFont="1" applyBorder="1" applyAlignment="1">
      <alignment horizontal="right" vertical="center" wrapText="1"/>
    </xf>
    <xf numFmtId="0" fontId="30" fillId="0" borderId="0" xfId="0" applyFont="1"/>
    <xf numFmtId="0" fontId="31" fillId="6" borderId="0" xfId="0" applyFont="1" applyFill="1" applyAlignment="1">
      <alignment vertical="center"/>
    </xf>
    <xf numFmtId="0" fontId="23" fillId="6" borderId="0" xfId="0" applyFont="1" applyFill="1"/>
    <xf numFmtId="0" fontId="23" fillId="0" borderId="0" xfId="0" applyFont="1" applyAlignment="1">
      <alignment wrapText="1"/>
    </xf>
    <xf numFmtId="0" fontId="23" fillId="0" borderId="0" xfId="0" applyFont="1" applyAlignment="1">
      <alignment vertical="center"/>
    </xf>
    <xf numFmtId="0" fontId="31" fillId="0" borderId="1" xfId="0" applyFont="1" applyBorder="1" applyAlignment="1">
      <alignment vertical="center" wrapText="1"/>
    </xf>
    <xf numFmtId="1" fontId="31" fillId="0" borderId="1" xfId="0" applyNumberFormat="1" applyFont="1" applyBorder="1" applyAlignment="1">
      <alignment horizontal="center" vertical="center" wrapText="1"/>
    </xf>
    <xf numFmtId="165" fontId="31" fillId="5" borderId="8" xfId="0" applyNumberFormat="1" applyFont="1" applyFill="1" applyBorder="1" applyAlignment="1">
      <alignment horizontal="left"/>
    </xf>
    <xf numFmtId="0" fontId="32" fillId="0" borderId="1" xfId="7" applyFont="1" applyBorder="1" applyAlignment="1" applyProtection="1">
      <alignment horizontal="left" vertical="center" wrapText="1" shrinkToFit="1"/>
      <protection locked="0"/>
    </xf>
    <xf numFmtId="0" fontId="31" fillId="0" borderId="10" xfId="7" applyFont="1" applyBorder="1" applyAlignment="1">
      <alignment vertical="center" wrapText="1" shrinkToFit="1"/>
    </xf>
    <xf numFmtId="0" fontId="31" fillId="0" borderId="0" xfId="0" applyFont="1"/>
    <xf numFmtId="165" fontId="31" fillId="5" borderId="8" xfId="0" applyNumberFormat="1" applyFont="1" applyFill="1" applyBorder="1" applyAlignment="1">
      <alignment horizontal="left" vertical="center"/>
    </xf>
    <xf numFmtId="165" fontId="31" fillId="7" borderId="8" xfId="0" applyNumberFormat="1" applyFont="1" applyFill="1" applyBorder="1" applyAlignment="1">
      <alignment vertical="center"/>
    </xf>
    <xf numFmtId="0" fontId="31" fillId="0" borderId="8" xfId="7" applyFont="1" applyBorder="1" applyAlignment="1">
      <alignment vertical="center" wrapText="1" shrinkToFit="1"/>
    </xf>
    <xf numFmtId="165" fontId="31" fillId="7" borderId="13" xfId="0" applyNumberFormat="1" applyFont="1" applyFill="1" applyBorder="1" applyAlignment="1">
      <alignment vertical="center"/>
    </xf>
    <xf numFmtId="0" fontId="31" fillId="0" borderId="1" xfId="0" applyFont="1" applyBorder="1" applyAlignment="1" applyProtection="1">
      <alignment vertical="center" wrapText="1"/>
      <protection locked="0"/>
    </xf>
    <xf numFmtId="0" fontId="31" fillId="0" borderId="0" xfId="0" applyFont="1" applyAlignment="1">
      <alignment vertical="center"/>
    </xf>
    <xf numFmtId="165" fontId="31" fillId="7" borderId="8" xfId="0" applyNumberFormat="1" applyFont="1" applyFill="1" applyBorder="1" applyAlignment="1">
      <alignment horizontal="left" vertical="center"/>
    </xf>
    <xf numFmtId="0" fontId="31" fillId="0" borderId="8" xfId="7" applyFont="1" applyBorder="1" applyAlignment="1">
      <alignment horizontal="left" vertical="center" wrapText="1" shrinkToFit="1"/>
    </xf>
    <xf numFmtId="0" fontId="31" fillId="0" borderId="6" xfId="0" applyFont="1" applyBorder="1" applyAlignment="1">
      <alignment vertical="center" wrapText="1"/>
    </xf>
    <xf numFmtId="0" fontId="31" fillId="5" borderId="0" xfId="0" applyFont="1" applyFill="1" applyAlignment="1">
      <alignment vertical="center"/>
    </xf>
    <xf numFmtId="0" fontId="31" fillId="8" borderId="0" xfId="0" applyFont="1" applyFill="1" applyAlignment="1">
      <alignment vertical="center"/>
    </xf>
    <xf numFmtId="0" fontId="31" fillId="0" borderId="0" xfId="7" applyFont="1" applyAlignment="1">
      <alignment vertical="center" wrapText="1" shrinkToFit="1"/>
    </xf>
    <xf numFmtId="0" fontId="31" fillId="10" borderId="0" xfId="0" applyFont="1" applyFill="1" applyAlignment="1">
      <alignment vertical="center"/>
    </xf>
    <xf numFmtId="0" fontId="31" fillId="0" borderId="0" xfId="7" applyFont="1" applyAlignment="1">
      <alignment horizontal="left" vertical="center" wrapText="1" shrinkToFit="1"/>
    </xf>
    <xf numFmtId="0" fontId="31" fillId="9" borderId="0" xfId="0" applyFont="1" applyFill="1" applyAlignment="1">
      <alignment vertical="center"/>
    </xf>
    <xf numFmtId="0" fontId="31" fillId="11" borderId="0" xfId="0" applyFont="1" applyFill="1" applyAlignment="1">
      <alignment vertical="center"/>
    </xf>
    <xf numFmtId="0" fontId="5" fillId="5" borderId="0" xfId="0" applyFont="1" applyFill="1" applyAlignment="1">
      <alignment horizontal="center"/>
    </xf>
    <xf numFmtId="0" fontId="5" fillId="8" borderId="0" xfId="0" applyFont="1" applyFill="1" applyAlignment="1">
      <alignment horizontal="center" vertical="center"/>
    </xf>
    <xf numFmtId="165" fontId="22" fillId="7" borderId="8" xfId="0" applyNumberFormat="1" applyFont="1" applyFill="1" applyBorder="1" applyAlignment="1">
      <alignment horizontal="center" vertical="center"/>
    </xf>
    <xf numFmtId="3" fontId="24" fillId="8" borderId="1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6" borderId="0" xfId="0" applyFont="1" applyFill="1" applyAlignment="1" applyProtection="1">
      <alignment horizontal="center" vertical="center" wrapText="1"/>
      <protection locked="0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0" borderId="8" xfId="0" applyFont="1" applyBorder="1" applyAlignment="1" applyProtection="1">
      <alignment horizontal="center" vertical="center" wrapText="1"/>
      <protection locked="0"/>
    </xf>
    <xf numFmtId="165" fontId="22" fillId="7" borderId="13" xfId="0" applyNumberFormat="1" applyFont="1" applyFill="1" applyBorder="1" applyAlignment="1">
      <alignment horizontal="center" vertical="center"/>
    </xf>
    <xf numFmtId="0" fontId="22" fillId="0" borderId="10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/>
    </xf>
    <xf numFmtId="0" fontId="5" fillId="11" borderId="0" xfId="0" applyFont="1" applyFill="1" applyAlignment="1">
      <alignment horizontal="center" vertical="center"/>
    </xf>
    <xf numFmtId="44" fontId="6" fillId="5" borderId="0" xfId="1" applyFill="1" applyAlignment="1">
      <alignment horizontal="center"/>
    </xf>
    <xf numFmtId="44" fontId="7" fillId="8" borderId="0" xfId="1" applyFont="1" applyFill="1" applyAlignment="1">
      <alignment horizontal="center" vertical="center"/>
    </xf>
    <xf numFmtId="44" fontId="22" fillId="2" borderId="1" xfId="1" applyFont="1" applyFill="1" applyBorder="1" applyAlignment="1" applyProtection="1">
      <alignment horizontal="center" vertical="center" wrapText="1" shrinkToFit="1"/>
      <protection locked="0"/>
    </xf>
    <xf numFmtId="44" fontId="22" fillId="7" borderId="8" xfId="1" applyFont="1" applyFill="1" applyBorder="1" applyAlignment="1">
      <alignment horizontal="center" vertical="center"/>
    </xf>
    <xf numFmtId="44" fontId="25" fillId="6" borderId="1" xfId="1" applyFont="1" applyFill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  <protection locked="0"/>
    </xf>
    <xf numFmtId="4" fontId="25" fillId="0" borderId="1" xfId="0" applyNumberFormat="1" applyFont="1" applyBorder="1" applyAlignment="1" applyProtection="1">
      <alignment horizontal="center" vertical="center" wrapText="1"/>
      <protection locked="0"/>
    </xf>
    <xf numFmtId="44" fontId="21" fillId="0" borderId="8" xfId="1" applyFont="1" applyBorder="1" applyAlignment="1" applyProtection="1">
      <alignment horizontal="center" vertical="center" wrapText="1"/>
      <protection locked="0"/>
    </xf>
    <xf numFmtId="4" fontId="11" fillId="0" borderId="9" xfId="0" applyNumberFormat="1" applyFont="1" applyBorder="1" applyAlignment="1" applyProtection="1">
      <alignment horizontal="center" vertical="center" wrapText="1"/>
      <protection locked="0"/>
    </xf>
    <xf numFmtId="44" fontId="7" fillId="0" borderId="0" xfId="1" applyFont="1" applyBorder="1" applyAlignment="1" applyProtection="1">
      <alignment horizontal="center" vertical="center" wrapText="1"/>
      <protection locked="0"/>
    </xf>
    <xf numFmtId="44" fontId="7" fillId="5" borderId="0" xfId="1" applyFont="1" applyFill="1" applyAlignment="1">
      <alignment horizontal="center"/>
    </xf>
    <xf numFmtId="44" fontId="7" fillId="6" borderId="0" xfId="1" applyFont="1" applyFill="1" applyBorder="1" applyAlignment="1" applyProtection="1">
      <alignment horizontal="center" vertical="center" wrapText="1"/>
      <protection locked="0"/>
    </xf>
    <xf numFmtId="44" fontId="7" fillId="6" borderId="0" xfId="1" applyFont="1" applyFill="1" applyAlignment="1">
      <alignment horizontal="center" vertical="center"/>
    </xf>
    <xf numFmtId="44" fontId="7" fillId="0" borderId="0" xfId="1" applyFont="1" applyAlignment="1">
      <alignment horizontal="center" vertical="center"/>
    </xf>
    <xf numFmtId="49" fontId="22" fillId="0" borderId="1" xfId="0" applyNumberFormat="1" applyFont="1" applyBorder="1" applyAlignment="1" applyProtection="1">
      <alignment horizontal="center" vertical="center" wrapText="1"/>
      <protection locked="0"/>
    </xf>
    <xf numFmtId="44" fontId="22" fillId="0" borderId="8" xfId="1" applyFont="1" applyBorder="1" applyAlignment="1" applyProtection="1">
      <alignment horizontal="center" vertical="center" wrapText="1"/>
      <protection locked="0"/>
    </xf>
    <xf numFmtId="4" fontId="22" fillId="0" borderId="8" xfId="0" applyNumberFormat="1" applyFont="1" applyBorder="1" applyAlignment="1" applyProtection="1">
      <alignment horizontal="center" vertical="center" wrapText="1"/>
      <protection locked="0"/>
    </xf>
    <xf numFmtId="4" fontId="5" fillId="0" borderId="0" xfId="0" applyNumberFormat="1" applyFont="1" applyAlignment="1" applyProtection="1">
      <alignment horizontal="center" vertical="center" wrapText="1"/>
      <protection locked="0"/>
    </xf>
    <xf numFmtId="44" fontId="7" fillId="10" borderId="0" xfId="1" applyFont="1" applyFill="1" applyAlignment="1">
      <alignment horizontal="center" vertical="center"/>
    </xf>
    <xf numFmtId="44" fontId="22" fillId="7" borderId="13" xfId="1" applyFont="1" applyFill="1" applyBorder="1" applyAlignment="1">
      <alignment horizontal="center" vertical="center"/>
    </xf>
    <xf numFmtId="0" fontId="29" fillId="0" borderId="1" xfId="112" applyFont="1" applyBorder="1" applyAlignment="1">
      <alignment horizontal="center" vertical="center" wrapText="1"/>
    </xf>
    <xf numFmtId="44" fontId="22" fillId="0" borderId="10" xfId="1" applyFont="1" applyBorder="1" applyAlignment="1" applyProtection="1">
      <alignment horizontal="center" vertical="center" wrapText="1"/>
      <protection locked="0"/>
    </xf>
    <xf numFmtId="4" fontId="22" fillId="0" borderId="10" xfId="0" applyNumberFormat="1" applyFont="1" applyBorder="1" applyAlignment="1" applyProtection="1">
      <alignment horizontal="center" vertical="center" wrapText="1"/>
      <protection locked="0"/>
    </xf>
    <xf numFmtId="44" fontId="22" fillId="0" borderId="0" xfId="1" applyFont="1" applyAlignment="1">
      <alignment horizontal="center" vertical="center"/>
    </xf>
    <xf numFmtId="44" fontId="7" fillId="9" borderId="0" xfId="1" applyFont="1" applyFill="1" applyAlignment="1">
      <alignment horizontal="center" vertical="center"/>
    </xf>
    <xf numFmtId="44" fontId="7" fillId="0" borderId="0" xfId="1" applyFont="1" applyAlignment="1">
      <alignment horizontal="center"/>
    </xf>
    <xf numFmtId="0" fontId="5" fillId="0" borderId="10" xfId="0" applyFont="1" applyBorder="1" applyAlignment="1" applyProtection="1">
      <alignment horizontal="center" vertical="center" wrapText="1"/>
      <protection locked="0"/>
    </xf>
    <xf numFmtId="44" fontId="7" fillId="11" borderId="0" xfId="1" applyFont="1" applyFill="1" applyAlignment="1">
      <alignment horizontal="center"/>
    </xf>
    <xf numFmtId="44" fontId="7" fillId="11" borderId="0" xfId="1" applyFont="1" applyFill="1" applyAlignment="1">
      <alignment horizontal="center" vertical="center"/>
    </xf>
    <xf numFmtId="49" fontId="25" fillId="6" borderId="1" xfId="1" applyNumberFormat="1" applyFont="1" applyFill="1" applyBorder="1" applyAlignment="1">
      <alignment horizontal="center" vertical="center" wrapText="1"/>
    </xf>
    <xf numFmtId="49" fontId="29" fillId="0" borderId="1" xfId="97" applyNumberFormat="1" applyFont="1" applyBorder="1" applyAlignment="1">
      <alignment horizontal="center" vertical="center" wrapText="1"/>
    </xf>
    <xf numFmtId="44" fontId="6" fillId="0" borderId="0" xfId="1" applyAlignment="1">
      <alignment horizontal="center"/>
    </xf>
    <xf numFmtId="0" fontId="33" fillId="6" borderId="0" xfId="0" applyFont="1" applyFill="1"/>
    <xf numFmtId="0" fontId="33" fillId="6" borderId="0" xfId="0" applyFont="1" applyFill="1" applyAlignment="1">
      <alignment horizontal="center" wrapText="1"/>
    </xf>
    <xf numFmtId="49" fontId="33" fillId="6" borderId="0" xfId="0" applyNumberFormat="1" applyFont="1" applyFill="1"/>
    <xf numFmtId="44" fontId="31" fillId="6" borderId="0" xfId="1" applyFont="1" applyFill="1"/>
    <xf numFmtId="0" fontId="31" fillId="6" borderId="0" xfId="0" applyFont="1" applyFill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3" fontId="31" fillId="0" borderId="3" xfId="0" applyNumberFormat="1" applyFont="1" applyBorder="1" applyAlignment="1">
      <alignment horizontal="center" vertical="center" wrapText="1"/>
    </xf>
    <xf numFmtId="4" fontId="32" fillId="4" borderId="2" xfId="0" applyNumberFormat="1" applyFont="1" applyFill="1" applyBorder="1" applyAlignment="1">
      <alignment horizontal="center" vertical="center" wrapText="1" shrinkToFit="1"/>
    </xf>
    <xf numFmtId="49" fontId="31" fillId="0" borderId="1" xfId="0" applyNumberFormat="1" applyFont="1" applyBorder="1" applyAlignment="1">
      <alignment horizontal="center" vertical="center" wrapText="1"/>
    </xf>
    <xf numFmtId="4" fontId="31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31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1" fillId="2" borderId="1" xfId="0" applyNumberFormat="1" applyFont="1" applyFill="1" applyBorder="1" applyAlignment="1">
      <alignment horizontal="center" vertical="center" wrapText="1"/>
    </xf>
    <xf numFmtId="44" fontId="31" fillId="2" borderId="1" xfId="1" applyFont="1" applyFill="1" applyBorder="1" applyAlignment="1" applyProtection="1">
      <alignment horizontal="center" vertical="center" wrapText="1" shrinkToFit="1"/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31" fillId="5" borderId="7" xfId="0" applyFont="1" applyFill="1" applyBorder="1" applyAlignment="1">
      <alignment horizontal="left"/>
    </xf>
    <xf numFmtId="165" fontId="31" fillId="5" borderId="13" xfId="0" applyNumberFormat="1" applyFont="1" applyFill="1" applyBorder="1" applyAlignment="1">
      <alignment horizontal="center" vertical="center"/>
    </xf>
    <xf numFmtId="0" fontId="34" fillId="0" borderId="1" xfId="7" applyFont="1" applyBorder="1" applyAlignment="1" applyProtection="1">
      <alignment horizontal="center" vertical="center"/>
      <protection locked="0"/>
    </xf>
    <xf numFmtId="0" fontId="34" fillId="0" borderId="1" xfId="7" applyFont="1" applyBorder="1" applyAlignment="1" applyProtection="1">
      <alignment horizontal="center" vertical="center" wrapText="1" shrinkToFit="1"/>
      <protection locked="0"/>
    </xf>
    <xf numFmtId="3" fontId="34" fillId="0" borderId="1" xfId="7" applyNumberFormat="1" applyFont="1" applyBorder="1" applyAlignment="1" applyProtection="1">
      <alignment horizontal="center" vertical="center" wrapText="1" shrinkToFit="1"/>
      <protection locked="0"/>
    </xf>
    <xf numFmtId="3" fontId="31" fillId="8" borderId="1" xfId="7" applyNumberFormat="1" applyFont="1" applyFill="1" applyBorder="1" applyAlignment="1">
      <alignment horizontal="center" vertical="center" wrapText="1" shrinkToFit="1"/>
    </xf>
    <xf numFmtId="4" fontId="34" fillId="0" borderId="1" xfId="7" applyNumberFormat="1" applyFont="1" applyBorder="1" applyAlignment="1">
      <alignment horizontal="center" vertical="center" wrapText="1" shrinkToFit="1"/>
    </xf>
    <xf numFmtId="0" fontId="34" fillId="12" borderId="1" xfId="7" applyFont="1" applyFill="1" applyBorder="1" applyAlignment="1">
      <alignment horizontal="left" vertical="center" wrapText="1" shrinkToFit="1"/>
    </xf>
    <xf numFmtId="1" fontId="32" fillId="0" borderId="1" xfId="34" applyNumberFormat="1" applyFont="1" applyFill="1" applyBorder="1" applyAlignment="1">
      <alignment horizontal="center" vertical="center" wrapText="1"/>
    </xf>
    <xf numFmtId="4" fontId="34" fillId="0" borderId="1" xfId="33" applyNumberFormat="1" applyFont="1" applyBorder="1" applyAlignment="1">
      <alignment horizontal="right" vertical="center" wrapText="1" shrinkToFit="1"/>
    </xf>
    <xf numFmtId="9" fontId="34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33" fillId="0" borderId="5" xfId="7" applyNumberFormat="1" applyFont="1" applyBorder="1" applyAlignment="1" applyProtection="1">
      <alignment vertical="center" wrapText="1" shrinkToFit="1"/>
      <protection locked="0"/>
    </xf>
    <xf numFmtId="4" fontId="34" fillId="0" borderId="5" xfId="0" applyNumberFormat="1" applyFont="1" applyBorder="1" applyAlignment="1">
      <alignment vertical="center" wrapText="1"/>
    </xf>
    <xf numFmtId="44" fontId="31" fillId="6" borderId="1" xfId="1" applyFont="1" applyFill="1" applyBorder="1" applyAlignment="1" applyProtection="1">
      <alignment horizontal="center" vertical="center" wrapText="1"/>
    </xf>
    <xf numFmtId="0" fontId="35" fillId="0" borderId="1" xfId="97" applyFont="1" applyBorder="1" applyAlignment="1">
      <alignment horizontal="center" vertical="center" wrapText="1"/>
    </xf>
    <xf numFmtId="4" fontId="33" fillId="0" borderId="1" xfId="0" applyNumberFormat="1" applyFont="1" applyBorder="1" applyAlignment="1" applyProtection="1">
      <alignment horizontal="right" vertical="center" wrapText="1"/>
      <protection locked="0"/>
    </xf>
    <xf numFmtId="4" fontId="33" fillId="0" borderId="1" xfId="0" applyNumberFormat="1" applyFont="1" applyBorder="1" applyAlignment="1">
      <alignment horizontal="right" vertical="center" wrapText="1"/>
    </xf>
    <xf numFmtId="0" fontId="34" fillId="0" borderId="7" xfId="7" applyFont="1" applyBorder="1" applyAlignment="1" applyProtection="1">
      <alignment horizontal="center" vertical="center"/>
      <protection locked="0"/>
    </xf>
    <xf numFmtId="0" fontId="31" fillId="0" borderId="8" xfId="0" applyFont="1" applyBorder="1" applyAlignment="1">
      <alignment horizontal="left" vertical="center" wrapText="1" shrinkToFit="1"/>
    </xf>
    <xf numFmtId="0" fontId="33" fillId="0" borderId="8" xfId="7" applyFont="1" applyBorder="1" applyAlignment="1" applyProtection="1">
      <alignment horizontal="center" vertical="center" wrapText="1" shrinkToFit="1"/>
      <protection locked="0"/>
    </xf>
    <xf numFmtId="3" fontId="34" fillId="0" borderId="8" xfId="7" applyNumberFormat="1" applyFont="1" applyBorder="1" applyAlignment="1" applyProtection="1">
      <alignment horizontal="center" vertical="center" wrapText="1" shrinkToFit="1"/>
      <protection locked="0"/>
    </xf>
    <xf numFmtId="3" fontId="31" fillId="3" borderId="8" xfId="7" applyNumberFormat="1" applyFont="1" applyFill="1" applyBorder="1" applyAlignment="1">
      <alignment horizontal="center" vertical="center" wrapText="1" shrinkToFit="1"/>
    </xf>
    <xf numFmtId="4" fontId="34" fillId="0" borderId="8" xfId="7" applyNumberFormat="1" applyFont="1" applyBorder="1" applyAlignment="1">
      <alignment horizontal="center" vertical="center" wrapText="1" shrinkToFit="1"/>
    </xf>
    <xf numFmtId="1" fontId="36" fillId="0" borderId="8" xfId="34" applyNumberFormat="1" applyFont="1" applyFill="1" applyBorder="1" applyAlignment="1">
      <alignment horizontal="center" vertical="center" wrapText="1"/>
    </xf>
    <xf numFmtId="4" fontId="34" fillId="0" borderId="8" xfId="0" applyNumberFormat="1" applyFont="1" applyBorder="1" applyAlignment="1">
      <alignment horizontal="right" vertical="center" wrapText="1"/>
    </xf>
    <xf numFmtId="9" fontId="34" fillId="0" borderId="8" xfId="7" applyNumberFormat="1" applyFont="1" applyBorder="1" applyAlignment="1" applyProtection="1">
      <alignment horizontal="center" vertical="center" wrapText="1" shrinkToFit="1"/>
      <protection locked="0"/>
    </xf>
    <xf numFmtId="4" fontId="33" fillId="0" borderId="8" xfId="7" applyNumberFormat="1" applyFont="1" applyBorder="1" applyAlignment="1" applyProtection="1">
      <alignment vertical="center" wrapText="1" shrinkToFit="1"/>
      <protection locked="0"/>
    </xf>
    <xf numFmtId="44" fontId="32" fillId="0" borderId="7" xfId="0" applyNumberFormat="1" applyFont="1" applyBorder="1" applyAlignment="1">
      <alignment vertical="center" wrapText="1"/>
    </xf>
    <xf numFmtId="44" fontId="32" fillId="0" borderId="11" xfId="0" applyNumberFormat="1" applyFont="1" applyBorder="1" applyAlignment="1">
      <alignment vertical="center" wrapText="1"/>
    </xf>
    <xf numFmtId="0" fontId="33" fillId="0" borderId="8" xfId="7" applyFont="1" applyBorder="1" applyAlignment="1">
      <alignment horizontal="left" vertical="center" wrapText="1" shrinkToFit="1"/>
    </xf>
    <xf numFmtId="4" fontId="31" fillId="0" borderId="9" xfId="0" applyNumberFormat="1" applyFont="1" applyBorder="1" applyAlignment="1" applyProtection="1">
      <alignment vertical="center" wrapText="1"/>
      <protection locked="0"/>
    </xf>
    <xf numFmtId="4" fontId="31" fillId="0" borderId="9" xfId="0" applyNumberFormat="1" applyFont="1" applyBorder="1" applyAlignment="1">
      <alignment vertical="center" wrapText="1"/>
    </xf>
    <xf numFmtId="0" fontId="33" fillId="0" borderId="0" xfId="0" applyFont="1"/>
    <xf numFmtId="0" fontId="33" fillId="0" borderId="0" xfId="0" applyFont="1" applyAlignment="1">
      <alignment horizontal="center" wrapText="1"/>
    </xf>
    <xf numFmtId="49" fontId="31" fillId="0" borderId="0" xfId="0" applyNumberFormat="1" applyFont="1"/>
    <xf numFmtId="44" fontId="31" fillId="0" borderId="0" xfId="1" applyFont="1"/>
    <xf numFmtId="0" fontId="31" fillId="0" borderId="0" xfId="0" applyFont="1" applyAlignment="1">
      <alignment horizontal="center"/>
    </xf>
    <xf numFmtId="0" fontId="34" fillId="0" borderId="1" xfId="7" applyFont="1" applyBorder="1" applyAlignment="1" applyProtection="1">
      <alignment horizontal="center" vertical="center" wrapText="1"/>
      <protection locked="0"/>
    </xf>
    <xf numFmtId="0" fontId="31" fillId="0" borderId="8" xfId="0" applyFont="1" applyBorder="1" applyAlignment="1">
      <alignment horizontal="left" vertical="center" shrinkToFit="1"/>
    </xf>
    <xf numFmtId="0" fontId="33" fillId="0" borderId="8" xfId="7" applyFont="1" applyBorder="1" applyAlignment="1" applyProtection="1">
      <alignment horizontal="center" vertical="center" shrinkToFit="1"/>
      <protection locked="0"/>
    </xf>
    <xf numFmtId="3" fontId="34" fillId="0" borderId="8" xfId="7" applyNumberFormat="1" applyFont="1" applyBorder="1" applyAlignment="1" applyProtection="1">
      <alignment horizontal="center" vertical="center" shrinkToFit="1"/>
      <protection locked="0"/>
    </xf>
    <xf numFmtId="3" fontId="31" fillId="3" borderId="8" xfId="7" applyNumberFormat="1" applyFont="1" applyFill="1" applyBorder="1" applyAlignment="1">
      <alignment horizontal="center" vertical="center" shrinkToFit="1"/>
    </xf>
    <xf numFmtId="4" fontId="34" fillId="0" borderId="8" xfId="7" applyNumberFormat="1" applyFont="1" applyBorder="1" applyAlignment="1">
      <alignment horizontal="center" vertical="center" shrinkToFit="1"/>
    </xf>
    <xf numFmtId="1" fontId="36" fillId="0" borderId="8" xfId="34" applyNumberFormat="1" applyFont="1" applyFill="1" applyBorder="1" applyAlignment="1">
      <alignment horizontal="center" vertical="center"/>
    </xf>
    <xf numFmtId="4" fontId="34" fillId="0" borderId="8" xfId="0" applyNumberFormat="1" applyFont="1" applyBorder="1" applyAlignment="1">
      <alignment horizontal="right" vertical="center"/>
    </xf>
    <xf numFmtId="9" fontId="34" fillId="0" borderId="8" xfId="7" applyNumberFormat="1" applyFont="1" applyBorder="1" applyAlignment="1" applyProtection="1">
      <alignment horizontal="center" vertical="center" shrinkToFit="1"/>
      <protection locked="0"/>
    </xf>
    <xf numFmtId="4" fontId="33" fillId="0" borderId="8" xfId="7" applyNumberFormat="1" applyFont="1" applyBorder="1" applyAlignment="1" applyProtection="1">
      <alignment vertical="center" shrinkToFit="1"/>
      <protection locked="0"/>
    </xf>
    <xf numFmtId="44" fontId="32" fillId="0" borderId="7" xfId="0" applyNumberFormat="1" applyFont="1" applyBorder="1" applyAlignment="1">
      <alignment vertical="center"/>
    </xf>
    <xf numFmtId="44" fontId="32" fillId="0" borderId="11" xfId="0" applyNumberFormat="1" applyFont="1" applyBorder="1" applyAlignment="1">
      <alignment vertical="center"/>
    </xf>
    <xf numFmtId="0" fontId="33" fillId="0" borderId="8" xfId="7" applyFont="1" applyBorder="1" applyAlignment="1">
      <alignment horizontal="left" vertical="center" shrinkToFit="1"/>
    </xf>
    <xf numFmtId="4" fontId="31" fillId="0" borderId="9" xfId="0" applyNumberFormat="1" applyFont="1" applyBorder="1" applyAlignment="1" applyProtection="1">
      <alignment vertical="center"/>
      <protection locked="0"/>
    </xf>
    <xf numFmtId="4" fontId="31" fillId="0" borderId="9" xfId="0" applyNumberFormat="1" applyFont="1" applyBorder="1" applyAlignment="1">
      <alignment vertical="center"/>
    </xf>
    <xf numFmtId="49" fontId="31" fillId="0" borderId="16" xfId="0" applyNumberFormat="1" applyFont="1" applyBorder="1" applyAlignment="1">
      <alignment horizontal="center" vertical="center" wrapText="1"/>
    </xf>
    <xf numFmtId="49" fontId="31" fillId="0" borderId="4" xfId="0" applyNumberFormat="1" applyFont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/>
    </xf>
    <xf numFmtId="49" fontId="35" fillId="0" borderId="17" xfId="0" applyNumberFormat="1" applyFont="1" applyBorder="1" applyAlignment="1">
      <alignment horizontal="center" vertical="center" wrapText="1"/>
    </xf>
    <xf numFmtId="49" fontId="31" fillId="3" borderId="1" xfId="122" applyNumberFormat="1" applyFont="1" applyFill="1" applyBorder="1" applyAlignment="1">
      <alignment horizontal="center" vertical="center" shrinkToFit="1"/>
    </xf>
    <xf numFmtId="49" fontId="35" fillId="0" borderId="18" xfId="0" applyNumberFormat="1" applyFont="1" applyBorder="1" applyAlignment="1">
      <alignment horizontal="center" vertical="center" wrapText="1"/>
    </xf>
    <xf numFmtId="49" fontId="33" fillId="0" borderId="0" xfId="0" applyNumberFormat="1" applyFont="1"/>
    <xf numFmtId="0" fontId="31" fillId="5" borderId="12" xfId="0" applyFont="1" applyFill="1" applyBorder="1" applyAlignment="1">
      <alignment horizontal="left" vertical="center"/>
    </xf>
    <xf numFmtId="165" fontId="31" fillId="5" borderId="13" xfId="0" applyNumberFormat="1" applyFont="1" applyFill="1" applyBorder="1" applyAlignment="1">
      <alignment horizontal="left" vertical="center"/>
    </xf>
    <xf numFmtId="49" fontId="35" fillId="0" borderId="1" xfId="0" applyNumberFormat="1" applyFont="1" applyBorder="1" applyAlignment="1">
      <alignment horizontal="center" vertical="center" wrapText="1"/>
    </xf>
    <xf numFmtId="4" fontId="33" fillId="0" borderId="1" xfId="7" applyNumberFormat="1" applyFont="1" applyBorder="1" applyAlignment="1" applyProtection="1">
      <alignment vertical="center" wrapText="1" shrinkToFit="1"/>
      <protection locked="0"/>
    </xf>
    <xf numFmtId="4" fontId="34" fillId="0" borderId="1" xfId="0" applyNumberFormat="1" applyFont="1" applyBorder="1" applyAlignment="1">
      <alignment vertical="center" wrapText="1"/>
    </xf>
    <xf numFmtId="165" fontId="31" fillId="5" borderId="8" xfId="0" applyNumberFormat="1" applyFont="1" applyFill="1" applyBorder="1" applyAlignment="1">
      <alignment horizontal="left" vertical="center" wrapText="1"/>
    </xf>
    <xf numFmtId="0" fontId="38" fillId="5" borderId="7" xfId="0" applyFont="1" applyFill="1" applyBorder="1" applyAlignment="1">
      <alignment horizontal="left"/>
    </xf>
    <xf numFmtId="165" fontId="38" fillId="5" borderId="8" xfId="0" applyNumberFormat="1" applyFont="1" applyFill="1" applyBorder="1" applyAlignment="1">
      <alignment horizontal="left"/>
    </xf>
    <xf numFmtId="0" fontId="39" fillId="0" borderId="0" xfId="0" applyFont="1"/>
    <xf numFmtId="0" fontId="34" fillId="0" borderId="14" xfId="7" applyFont="1" applyBorder="1" applyAlignment="1" applyProtection="1">
      <alignment horizontal="center" vertical="center"/>
      <protection locked="0"/>
    </xf>
    <xf numFmtId="0" fontId="31" fillId="0" borderId="10" xfId="0" applyFont="1" applyBorder="1" applyAlignment="1">
      <alignment horizontal="left" vertical="center" shrinkToFit="1"/>
    </xf>
    <xf numFmtId="0" fontId="33" fillId="0" borderId="10" xfId="7" applyFont="1" applyBorder="1" applyAlignment="1" applyProtection="1">
      <alignment horizontal="center" vertical="center" shrinkToFit="1"/>
      <protection locked="0"/>
    </xf>
    <xf numFmtId="3" fontId="34" fillId="0" borderId="10" xfId="7" applyNumberFormat="1" applyFont="1" applyBorder="1" applyAlignment="1" applyProtection="1">
      <alignment horizontal="center" vertical="center" shrinkToFit="1"/>
      <protection locked="0"/>
    </xf>
    <xf numFmtId="3" fontId="31" fillId="3" borderId="10" xfId="7" applyNumberFormat="1" applyFont="1" applyFill="1" applyBorder="1" applyAlignment="1">
      <alignment horizontal="center" vertical="center" shrinkToFit="1"/>
    </xf>
    <xf numFmtId="4" fontId="34" fillId="0" borderId="10" xfId="7" applyNumberFormat="1" applyFont="1" applyBorder="1" applyAlignment="1">
      <alignment horizontal="center" vertical="center" shrinkToFit="1"/>
    </xf>
    <xf numFmtId="1" fontId="36" fillId="0" borderId="10" xfId="34" applyNumberFormat="1" applyFont="1" applyFill="1" applyBorder="1" applyAlignment="1">
      <alignment horizontal="center" vertical="center"/>
    </xf>
    <xf numFmtId="4" fontId="34" fillId="0" borderId="10" xfId="0" applyNumberFormat="1" applyFont="1" applyBorder="1" applyAlignment="1">
      <alignment horizontal="right" vertical="center"/>
    </xf>
    <xf numFmtId="9" fontId="34" fillId="0" borderId="10" xfId="7" applyNumberFormat="1" applyFont="1" applyBorder="1" applyAlignment="1" applyProtection="1">
      <alignment horizontal="center" vertical="center" shrinkToFit="1"/>
      <protection locked="0"/>
    </xf>
    <xf numFmtId="4" fontId="33" fillId="0" borderId="10" xfId="7" applyNumberFormat="1" applyFont="1" applyBorder="1" applyAlignment="1" applyProtection="1">
      <alignment vertical="center" shrinkToFit="1"/>
      <protection locked="0"/>
    </xf>
    <xf numFmtId="44" fontId="32" fillId="0" borderId="14" xfId="0" applyNumberFormat="1" applyFont="1" applyBorder="1" applyAlignment="1">
      <alignment vertical="center"/>
    </xf>
    <xf numFmtId="44" fontId="32" fillId="0" borderId="19" xfId="0" applyNumberFormat="1" applyFont="1" applyBorder="1" applyAlignment="1">
      <alignment vertical="center"/>
    </xf>
    <xf numFmtId="0" fontId="33" fillId="0" borderId="10" xfId="7" applyFont="1" applyBorder="1" applyAlignment="1">
      <alignment horizontal="left" vertical="center" shrinkToFit="1"/>
    </xf>
    <xf numFmtId="4" fontId="31" fillId="0" borderId="15" xfId="0" applyNumberFormat="1" applyFont="1" applyBorder="1" applyAlignment="1" applyProtection="1">
      <alignment vertical="center"/>
      <protection locked="0"/>
    </xf>
    <xf numFmtId="4" fontId="31" fillId="0" borderId="15" xfId="0" applyNumberFormat="1" applyFont="1" applyBorder="1" applyAlignment="1">
      <alignment vertical="center"/>
    </xf>
    <xf numFmtId="0" fontId="34" fillId="0" borderId="5" xfId="7" applyFont="1" applyBorder="1" applyAlignment="1" applyProtection="1">
      <alignment horizontal="center" vertical="center" wrapText="1"/>
      <protection locked="0"/>
    </xf>
    <xf numFmtId="0" fontId="32" fillId="0" borderId="5" xfId="7" applyFont="1" applyBorder="1" applyAlignment="1" applyProtection="1">
      <alignment horizontal="left" vertical="center" wrapText="1" shrinkToFit="1"/>
      <protection locked="0"/>
    </xf>
    <xf numFmtId="0" fontId="34" fillId="0" borderId="5" xfId="7" applyFont="1" applyBorder="1" applyAlignment="1" applyProtection="1">
      <alignment horizontal="center" vertical="center" wrapText="1" shrinkToFit="1"/>
      <protection locked="0"/>
    </xf>
    <xf numFmtId="3" fontId="34" fillId="0" borderId="5" xfId="7" applyNumberFormat="1" applyFont="1" applyBorder="1" applyAlignment="1" applyProtection="1">
      <alignment horizontal="center" vertical="center" wrapText="1" shrinkToFit="1"/>
      <protection locked="0"/>
    </xf>
    <xf numFmtId="3" fontId="31" fillId="8" borderId="5" xfId="7" applyNumberFormat="1" applyFont="1" applyFill="1" applyBorder="1" applyAlignment="1">
      <alignment horizontal="center" vertical="center" wrapText="1" shrinkToFit="1"/>
    </xf>
    <xf numFmtId="4" fontId="34" fillId="0" borderId="5" xfId="7" applyNumberFormat="1" applyFont="1" applyBorder="1" applyAlignment="1">
      <alignment horizontal="center" vertical="center" wrapText="1" shrinkToFit="1"/>
    </xf>
    <xf numFmtId="0" fontId="34" fillId="12" borderId="5" xfId="7" applyFont="1" applyFill="1" applyBorder="1" applyAlignment="1">
      <alignment horizontal="left" vertical="center" wrapText="1" shrinkToFit="1"/>
    </xf>
    <xf numFmtId="49" fontId="31" fillId="0" borderId="5" xfId="0" applyNumberFormat="1" applyFont="1" applyBorder="1" applyAlignment="1">
      <alignment horizontal="center" vertical="center" wrapText="1"/>
    </xf>
    <xf numFmtId="4" fontId="34" fillId="0" borderId="5" xfId="33" applyNumberFormat="1" applyFont="1" applyBorder="1" applyAlignment="1">
      <alignment horizontal="right" vertical="center" wrapText="1" shrinkToFit="1"/>
    </xf>
    <xf numFmtId="9" fontId="34" fillId="0" borderId="5" xfId="7" applyNumberFormat="1" applyFont="1" applyBorder="1" applyAlignment="1" applyProtection="1">
      <alignment horizontal="center" vertical="center" wrapText="1" shrinkToFit="1"/>
      <protection locked="0"/>
    </xf>
    <xf numFmtId="44" fontId="31" fillId="6" borderId="5" xfId="1" applyFont="1" applyFill="1" applyBorder="1" applyAlignment="1" applyProtection="1">
      <alignment horizontal="center" vertical="center" wrapText="1"/>
    </xf>
    <xf numFmtId="0" fontId="35" fillId="0" borderId="5" xfId="97" applyFont="1" applyBorder="1" applyAlignment="1">
      <alignment horizontal="center" vertical="center" wrapText="1"/>
    </xf>
    <xf numFmtId="4" fontId="33" fillId="0" borderId="5" xfId="0" applyNumberFormat="1" applyFont="1" applyBorder="1" applyAlignment="1" applyProtection="1">
      <alignment horizontal="right" vertical="center" wrapText="1"/>
      <protection locked="0"/>
    </xf>
    <xf numFmtId="4" fontId="33" fillId="0" borderId="5" xfId="0" applyNumberFormat="1" applyFont="1" applyBorder="1" applyAlignment="1">
      <alignment horizontal="right" vertical="center" wrapText="1"/>
    </xf>
    <xf numFmtId="165" fontId="31" fillId="5" borderId="8" xfId="0" applyNumberFormat="1" applyFont="1" applyFill="1" applyBorder="1" applyAlignment="1">
      <alignment horizontal="center" vertical="center"/>
    </xf>
    <xf numFmtId="165" fontId="31" fillId="5" borderId="2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4" fillId="0" borderId="6" xfId="7" applyFont="1" applyBorder="1" applyAlignment="1" applyProtection="1">
      <alignment horizontal="center" vertical="center" wrapText="1"/>
      <protection locked="0"/>
    </xf>
    <xf numFmtId="0" fontId="32" fillId="0" borderId="6" xfId="7" applyFont="1" applyBorder="1" applyAlignment="1" applyProtection="1">
      <alignment horizontal="left" vertical="center" wrapText="1" shrinkToFit="1"/>
      <protection locked="0"/>
    </xf>
    <xf numFmtId="0" fontId="34" fillId="0" borderId="6" xfId="7" applyFont="1" applyBorder="1" applyAlignment="1" applyProtection="1">
      <alignment horizontal="center" vertical="center" wrapText="1" shrinkToFit="1"/>
      <protection locked="0"/>
    </xf>
    <xf numFmtId="3" fontId="34" fillId="0" borderId="6" xfId="7" applyNumberFormat="1" applyFont="1" applyBorder="1" applyAlignment="1" applyProtection="1">
      <alignment horizontal="center" vertical="center" wrapText="1" shrinkToFit="1"/>
      <protection locked="0"/>
    </xf>
    <xf numFmtId="3" fontId="31" fillId="8" borderId="6" xfId="7" applyNumberFormat="1" applyFont="1" applyFill="1" applyBorder="1" applyAlignment="1">
      <alignment horizontal="center" vertical="center" wrapText="1" shrinkToFit="1"/>
    </xf>
    <xf numFmtId="4" fontId="34" fillId="0" borderId="6" xfId="7" applyNumberFormat="1" applyFont="1" applyBorder="1" applyAlignment="1">
      <alignment horizontal="center" vertical="center" wrapText="1" shrinkToFit="1"/>
    </xf>
    <xf numFmtId="0" fontId="34" fillId="12" borderId="6" xfId="7" applyFont="1" applyFill="1" applyBorder="1" applyAlignment="1">
      <alignment horizontal="left" vertical="center" wrapText="1" shrinkToFit="1"/>
    </xf>
    <xf numFmtId="1" fontId="32" fillId="0" borderId="6" xfId="34" applyNumberFormat="1" applyFont="1" applyFill="1" applyBorder="1" applyAlignment="1">
      <alignment horizontal="center" vertical="center" wrapText="1"/>
    </xf>
    <xf numFmtId="4" fontId="34" fillId="0" borderId="6" xfId="33" applyNumberFormat="1" applyFont="1" applyBorder="1" applyAlignment="1">
      <alignment horizontal="right" vertical="center" wrapText="1" shrinkToFit="1"/>
    </xf>
    <xf numFmtId="9" fontId="34" fillId="0" borderId="6" xfId="7" applyNumberFormat="1" applyFont="1" applyBorder="1" applyAlignment="1" applyProtection="1">
      <alignment horizontal="center" vertical="center" wrapText="1" shrinkToFit="1"/>
      <protection locked="0"/>
    </xf>
    <xf numFmtId="4" fontId="33" fillId="0" borderId="21" xfId="7" applyNumberFormat="1" applyFont="1" applyBorder="1" applyAlignment="1" applyProtection="1">
      <alignment vertical="center" wrapText="1" shrinkToFit="1"/>
      <protection locked="0"/>
    </xf>
    <xf numFmtId="4" fontId="34" fillId="0" borderId="21" xfId="0" applyNumberFormat="1" applyFont="1" applyBorder="1" applyAlignment="1">
      <alignment vertical="center" wrapText="1"/>
    </xf>
    <xf numFmtId="44" fontId="31" fillId="6" borderId="6" xfId="1" applyFont="1" applyFill="1" applyBorder="1" applyAlignment="1" applyProtection="1">
      <alignment horizontal="center" vertical="center" wrapText="1"/>
    </xf>
    <xf numFmtId="0" fontId="35" fillId="0" borderId="6" xfId="97" applyFont="1" applyBorder="1" applyAlignment="1">
      <alignment horizontal="center" vertical="center" wrapText="1"/>
    </xf>
    <xf numFmtId="4" fontId="33" fillId="0" borderId="6" xfId="0" applyNumberFormat="1" applyFont="1" applyBorder="1" applyAlignment="1" applyProtection="1">
      <alignment horizontal="right" vertical="center" wrapText="1"/>
      <protection locked="0"/>
    </xf>
    <xf numFmtId="4" fontId="33" fillId="0" borderId="6" xfId="0" applyNumberFormat="1" applyFont="1" applyBorder="1" applyAlignment="1">
      <alignment horizontal="right" vertical="center" wrapText="1"/>
    </xf>
    <xf numFmtId="165" fontId="38" fillId="5" borderId="8" xfId="0" applyNumberFormat="1" applyFont="1" applyFill="1" applyBorder="1" applyAlignment="1">
      <alignment horizontal="center" vertical="center"/>
    </xf>
    <xf numFmtId="165" fontId="38" fillId="5" borderId="20" xfId="0" applyNumberFormat="1" applyFont="1" applyFill="1" applyBorder="1" applyAlignment="1">
      <alignment horizontal="center" vertical="center"/>
    </xf>
    <xf numFmtId="0" fontId="34" fillId="0" borderId="5" xfId="7" applyFont="1" applyBorder="1" applyAlignment="1" applyProtection="1">
      <alignment horizontal="center" vertical="center"/>
      <protection locked="0"/>
    </xf>
    <xf numFmtId="1" fontId="32" fillId="0" borderId="5" xfId="34" applyNumberFormat="1" applyFont="1" applyFill="1" applyBorder="1" applyAlignment="1">
      <alignment horizontal="center" vertical="center" wrapText="1"/>
    </xf>
    <xf numFmtId="0" fontId="34" fillId="0" borderId="6" xfId="7" applyFont="1" applyBorder="1" applyAlignment="1" applyProtection="1">
      <alignment horizontal="center" vertical="center"/>
      <protection locked="0"/>
    </xf>
  </cellXfs>
  <cellStyles count="125">
    <cellStyle name="Dziesiętny 2" xfId="35" xr:uid="{00000000-0005-0000-0000-000000000000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4" xfId="122" xr:uid="{00000000-0005-0000-0000-000017000000}"/>
    <cellStyle name="Normalny 15" xfId="96" xr:uid="{00000000-0005-0000-0000-000018000000}"/>
    <cellStyle name="Normalny 17" xfId="44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1" xr:uid="{00000000-0005-0000-0000-00001E000000}"/>
    <cellStyle name="Normalny 22" xfId="42" xr:uid="{00000000-0005-0000-0000-00001F000000}"/>
    <cellStyle name="Normalny 23" xfId="43" xr:uid="{00000000-0005-0000-0000-000020000000}"/>
    <cellStyle name="Normalny 24" xfId="45" xr:uid="{00000000-0005-0000-0000-000021000000}"/>
    <cellStyle name="Normalny 25" xfId="9" xr:uid="{00000000-0005-0000-0000-000022000000}"/>
    <cellStyle name="Normalny 26" xfId="73" xr:uid="{00000000-0005-0000-0000-000023000000}"/>
    <cellStyle name="Normalny 27" xfId="74" xr:uid="{00000000-0005-0000-0000-000024000000}"/>
    <cellStyle name="Normalny 28" xfId="75" xr:uid="{00000000-0005-0000-0000-000025000000}"/>
    <cellStyle name="Normalny 29" xfId="76" xr:uid="{00000000-0005-0000-0000-000026000000}"/>
    <cellStyle name="Normalny 3" xfId="10" xr:uid="{00000000-0005-0000-0000-000027000000}"/>
    <cellStyle name="Normalny 30" xfId="77" xr:uid="{00000000-0005-0000-0000-000028000000}"/>
    <cellStyle name="Normalny 31" xfId="46" xr:uid="{00000000-0005-0000-0000-000029000000}"/>
    <cellStyle name="Normalny 32" xfId="11" xr:uid="{00000000-0005-0000-0000-00002A000000}"/>
    <cellStyle name="Normalny 33" xfId="47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8" xr:uid="{00000000-0005-0000-0000-00002F000000}"/>
    <cellStyle name="Normalny 38" xfId="49" xr:uid="{00000000-0005-0000-0000-000030000000}"/>
    <cellStyle name="Normalny 39" xfId="50" xr:uid="{00000000-0005-0000-0000-000031000000}"/>
    <cellStyle name="Normalny 4" xfId="15" xr:uid="{00000000-0005-0000-0000-000032000000}"/>
    <cellStyle name="Normalny 40" xfId="78" xr:uid="{00000000-0005-0000-0000-000033000000}"/>
    <cellStyle name="Normalny 41" xfId="79" xr:uid="{00000000-0005-0000-0000-000034000000}"/>
    <cellStyle name="Normalny 42" xfId="51" xr:uid="{00000000-0005-0000-0000-000035000000}"/>
    <cellStyle name="Normalny 43" xfId="52" xr:uid="{00000000-0005-0000-0000-000036000000}"/>
    <cellStyle name="Normalny 44" xfId="53" xr:uid="{00000000-0005-0000-0000-000037000000}"/>
    <cellStyle name="Normalny 46" xfId="97" xr:uid="{00000000-0005-0000-0000-000038000000}"/>
    <cellStyle name="Normalny 47" xfId="80" xr:uid="{00000000-0005-0000-0000-000039000000}"/>
    <cellStyle name="Normalny 5" xfId="37" xr:uid="{00000000-0005-0000-0000-00003A000000}"/>
    <cellStyle name="Normalny 53" xfId="91" xr:uid="{00000000-0005-0000-0000-00003B000000}"/>
    <cellStyle name="Normalny 54" xfId="81" xr:uid="{00000000-0005-0000-0000-00003C000000}"/>
    <cellStyle name="Normalny 55" xfId="92" xr:uid="{00000000-0005-0000-0000-00003D000000}"/>
    <cellStyle name="Normalny 56" xfId="93" xr:uid="{00000000-0005-0000-0000-00003E000000}"/>
    <cellStyle name="Normalny 57" xfId="94" xr:uid="{00000000-0005-0000-0000-00003F000000}"/>
    <cellStyle name="Normalny 59" xfId="95" xr:uid="{00000000-0005-0000-0000-000040000000}"/>
    <cellStyle name="Normalny 6" xfId="16" xr:uid="{00000000-0005-0000-0000-000041000000}"/>
    <cellStyle name="Normalny 6 2" xfId="124" xr:uid="{00000000-0005-0000-0000-000042000000}"/>
    <cellStyle name="Normalny 60" xfId="87" xr:uid="{00000000-0005-0000-0000-000043000000}"/>
    <cellStyle name="Normalny 61" xfId="88" xr:uid="{00000000-0005-0000-0000-000044000000}"/>
    <cellStyle name="Normalny 62" xfId="89" xr:uid="{00000000-0005-0000-0000-000045000000}"/>
    <cellStyle name="Normalny 64" xfId="90" xr:uid="{00000000-0005-0000-0000-000046000000}"/>
    <cellStyle name="Normalny 66" xfId="17" xr:uid="{00000000-0005-0000-0000-000047000000}"/>
    <cellStyle name="Normalny 67" xfId="18" xr:uid="{00000000-0005-0000-0000-000048000000}"/>
    <cellStyle name="Normalny 68" xfId="19" xr:uid="{00000000-0005-0000-0000-000049000000}"/>
    <cellStyle name="Normalny 69" xfId="20" xr:uid="{00000000-0005-0000-0000-00004A000000}"/>
    <cellStyle name="Normalny 7" xfId="21" xr:uid="{00000000-0005-0000-0000-00004B000000}"/>
    <cellStyle name="Normalny 70" xfId="22" xr:uid="{00000000-0005-0000-0000-00004C000000}"/>
    <cellStyle name="Normalny 71" xfId="23" xr:uid="{00000000-0005-0000-0000-00004D000000}"/>
    <cellStyle name="Normalny 72" xfId="24" xr:uid="{00000000-0005-0000-0000-00004E000000}"/>
    <cellStyle name="Normalny 73" xfId="25" xr:uid="{00000000-0005-0000-0000-00004F000000}"/>
    <cellStyle name="Normalny 74" xfId="26" xr:uid="{00000000-0005-0000-0000-000050000000}"/>
    <cellStyle name="Normalny 75" xfId="27" xr:uid="{00000000-0005-0000-0000-000051000000}"/>
    <cellStyle name="Normalny 76" xfId="119" xr:uid="{00000000-0005-0000-0000-000052000000}"/>
    <cellStyle name="Normalny 77" xfId="120" xr:uid="{00000000-0005-0000-0000-000053000000}"/>
    <cellStyle name="Normalny 78" xfId="121" xr:uid="{00000000-0005-0000-0000-000054000000}"/>
    <cellStyle name="Normalny 79" xfId="118" xr:uid="{00000000-0005-0000-0000-000055000000}"/>
    <cellStyle name="Normalny 8" xfId="28" xr:uid="{00000000-0005-0000-0000-000056000000}"/>
    <cellStyle name="Normalny 81" xfId="98" xr:uid="{00000000-0005-0000-0000-000057000000}"/>
    <cellStyle name="Normalny 82" xfId="99" xr:uid="{00000000-0005-0000-0000-000058000000}"/>
    <cellStyle name="Normalny 84" xfId="29" xr:uid="{00000000-0005-0000-0000-000059000000}"/>
    <cellStyle name="Normalny 85" xfId="30" xr:uid="{00000000-0005-0000-0000-00005A000000}"/>
    <cellStyle name="Normalny 86" xfId="31" xr:uid="{00000000-0005-0000-0000-00005B000000}"/>
    <cellStyle name="Normalny 88" xfId="86" xr:uid="{00000000-0005-0000-0000-00005C000000}"/>
    <cellStyle name="Normalny 9" xfId="38" xr:uid="{00000000-0005-0000-0000-00005D000000}"/>
    <cellStyle name="Normalny 9 2" xfId="83" xr:uid="{00000000-0005-0000-0000-00005E000000}"/>
    <cellStyle name="Normalny 9 3" xfId="85" xr:uid="{00000000-0005-0000-0000-00005F000000}"/>
    <cellStyle name="Normalny 91" xfId="111" xr:uid="{00000000-0005-0000-0000-000060000000}"/>
    <cellStyle name="Normalny 94" xfId="112" xr:uid="{00000000-0005-0000-0000-000061000000}"/>
    <cellStyle name="Normalny 97" xfId="32" xr:uid="{00000000-0005-0000-0000-000062000000}"/>
    <cellStyle name="Normalny 98" xfId="100" xr:uid="{00000000-0005-0000-0000-000063000000}"/>
    <cellStyle name="Normalny_Arkusz1" xfId="33" xr:uid="{00000000-0005-0000-0000-000064000000}"/>
    <cellStyle name="S0" xfId="54" xr:uid="{00000000-0005-0000-0000-000065000000}"/>
    <cellStyle name="S1" xfId="55" xr:uid="{00000000-0005-0000-0000-000066000000}"/>
    <cellStyle name="S10" xfId="64" xr:uid="{00000000-0005-0000-0000-000067000000}"/>
    <cellStyle name="S11" xfId="65" xr:uid="{00000000-0005-0000-0000-000068000000}"/>
    <cellStyle name="S12" xfId="66" xr:uid="{00000000-0005-0000-0000-000069000000}"/>
    <cellStyle name="S13" xfId="67" xr:uid="{00000000-0005-0000-0000-00006A000000}"/>
    <cellStyle name="S14" xfId="68" xr:uid="{00000000-0005-0000-0000-00006B000000}"/>
    <cellStyle name="S15" xfId="69" xr:uid="{00000000-0005-0000-0000-00006C000000}"/>
    <cellStyle name="S16" xfId="70" xr:uid="{00000000-0005-0000-0000-00006D000000}"/>
    <cellStyle name="S17" xfId="71" xr:uid="{00000000-0005-0000-0000-00006E000000}"/>
    <cellStyle name="S18" xfId="72" xr:uid="{00000000-0005-0000-0000-00006F000000}"/>
    <cellStyle name="S2" xfId="56" xr:uid="{00000000-0005-0000-0000-000070000000}"/>
    <cellStyle name="S3" xfId="57" xr:uid="{00000000-0005-0000-0000-000071000000}"/>
    <cellStyle name="S4" xfId="58" xr:uid="{00000000-0005-0000-0000-000072000000}"/>
    <cellStyle name="S5" xfId="59" xr:uid="{00000000-0005-0000-0000-000073000000}"/>
    <cellStyle name="S6" xfId="60" xr:uid="{00000000-0005-0000-0000-000074000000}"/>
    <cellStyle name="S7" xfId="61" xr:uid="{00000000-0005-0000-0000-000075000000}"/>
    <cellStyle name="S8" xfId="62" xr:uid="{00000000-0005-0000-0000-000076000000}"/>
    <cellStyle name="S9" xfId="63" xr:uid="{00000000-0005-0000-0000-000077000000}"/>
    <cellStyle name="Walutowy" xfId="1" builtinId="4"/>
    <cellStyle name="Walutowy 2" xfId="34" xr:uid="{00000000-0005-0000-0000-000079000000}"/>
    <cellStyle name="Walutowy 2 2" xfId="82" xr:uid="{00000000-0005-0000-0000-00007A000000}"/>
    <cellStyle name="Walutowy 2 3" xfId="84" xr:uid="{00000000-0005-0000-0000-00007B000000}"/>
    <cellStyle name="Walutowy 3" xfId="123" xr:uid="{00000000-0005-0000-0000-00007C000000}"/>
  </cellStyles>
  <dxfs count="3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S54"/>
  <sheetViews>
    <sheetView showGridLines="0" view="pageLayout" zoomScale="55" zoomScaleNormal="100" zoomScaleSheetLayoutView="90" zoomScalePageLayoutView="55" workbookViewId="0">
      <selection activeCell="Q7" sqref="Q7"/>
    </sheetView>
  </sheetViews>
  <sheetFormatPr defaultColWidth="9.140625" defaultRowHeight="18"/>
  <cols>
    <col min="1" max="1" width="8" customWidth="1"/>
    <col min="2" max="2" width="29.28515625" style="156" customWidth="1"/>
    <col min="3" max="3" width="14.140625" customWidth="1"/>
    <col min="4" max="4" width="8.7109375" bestFit="1" customWidth="1"/>
    <col min="5" max="5" width="15.7109375" customWidth="1"/>
    <col min="6" max="6" width="11.42578125" customWidth="1"/>
    <col min="7" max="7" width="4.85546875" customWidth="1"/>
    <col min="8" max="8" width="16.42578125" style="29" customWidth="1"/>
    <col min="9" max="9" width="19" style="43" customWidth="1"/>
    <col min="10" max="10" width="11.140625" bestFit="1" customWidth="1"/>
    <col min="11" max="11" width="7.28515625" customWidth="1"/>
    <col min="12" max="12" width="11.5703125" customWidth="1"/>
    <col min="13" max="13" width="14.42578125" style="61" bestFit="1" customWidth="1"/>
    <col min="14" max="14" width="14.85546875" style="61" bestFit="1" customWidth="1"/>
    <col min="15" max="15" width="13.85546875" style="220" bestFit="1" customWidth="1"/>
    <col min="16" max="16" width="13.140625" style="36" bestFit="1" customWidth="1"/>
    <col min="17" max="17" width="16.85546875" style="36" customWidth="1"/>
    <col min="18" max="18" width="16" style="36" bestFit="1" customWidth="1"/>
    <col min="19" max="19" width="16.7109375" style="62" customWidth="1"/>
  </cols>
  <sheetData>
    <row r="1" spans="1:19">
      <c r="A1" s="10"/>
      <c r="B1" s="166" t="s">
        <v>54</v>
      </c>
      <c r="C1" s="10"/>
      <c r="D1" s="10"/>
      <c r="E1" s="10"/>
      <c r="F1" s="10"/>
      <c r="G1" s="10"/>
      <c r="H1" s="25"/>
      <c r="I1" s="37"/>
      <c r="J1" s="10"/>
      <c r="K1" s="10"/>
      <c r="L1" s="10"/>
      <c r="M1" s="48"/>
      <c r="N1" s="48"/>
      <c r="O1" s="189"/>
      <c r="P1" s="173"/>
      <c r="Q1" s="173"/>
      <c r="R1" s="173"/>
      <c r="S1" s="49"/>
    </row>
    <row r="2" spans="1:19">
      <c r="A2" s="11" t="s">
        <v>89</v>
      </c>
      <c r="B2" s="167" t="s">
        <v>112</v>
      </c>
      <c r="C2" s="12"/>
      <c r="D2" s="12"/>
      <c r="E2" s="12"/>
      <c r="F2" s="12"/>
      <c r="G2" s="12"/>
      <c r="H2" s="26"/>
      <c r="I2" s="38"/>
      <c r="J2" s="12"/>
      <c r="K2" s="12"/>
      <c r="L2" s="12"/>
      <c r="M2" s="50"/>
      <c r="N2" s="50"/>
      <c r="O2" s="190"/>
      <c r="P2" s="174"/>
      <c r="Q2" s="174"/>
      <c r="R2" s="174"/>
      <c r="S2" s="51"/>
    </row>
    <row r="3" spans="1:19" s="78" customFormat="1" ht="110.25">
      <c r="A3" s="69" t="s">
        <v>0</v>
      </c>
      <c r="B3" s="151" t="s">
        <v>1</v>
      </c>
      <c r="C3" s="70" t="s">
        <v>2</v>
      </c>
      <c r="D3" s="69" t="s">
        <v>3</v>
      </c>
      <c r="E3" s="69" t="s">
        <v>4</v>
      </c>
      <c r="F3" s="71" t="s">
        <v>152</v>
      </c>
      <c r="G3" s="70" t="s">
        <v>5</v>
      </c>
      <c r="H3" s="72" t="s">
        <v>108</v>
      </c>
      <c r="I3" s="73" t="s">
        <v>6</v>
      </c>
      <c r="J3" s="74" t="s">
        <v>7</v>
      </c>
      <c r="K3" s="75" t="s">
        <v>8</v>
      </c>
      <c r="L3" s="74" t="s">
        <v>9</v>
      </c>
      <c r="M3" s="76" t="s">
        <v>10</v>
      </c>
      <c r="N3" s="77" t="s">
        <v>11</v>
      </c>
      <c r="O3" s="191" t="s">
        <v>87</v>
      </c>
      <c r="P3" s="138" t="s">
        <v>12</v>
      </c>
      <c r="Q3" s="138" t="s">
        <v>153</v>
      </c>
      <c r="R3" s="74" t="s">
        <v>122</v>
      </c>
      <c r="S3" s="74" t="s">
        <v>123</v>
      </c>
    </row>
    <row r="4" spans="1:19" s="78" customFormat="1" ht="18.75" thickBot="1">
      <c r="A4" s="69" t="s">
        <v>70</v>
      </c>
      <c r="B4" s="152" t="s">
        <v>71</v>
      </c>
      <c r="C4" s="69" t="s">
        <v>72</v>
      </c>
      <c r="D4" s="69" t="s">
        <v>73</v>
      </c>
      <c r="E4" s="69" t="s">
        <v>74</v>
      </c>
      <c r="F4" s="69" t="s">
        <v>75</v>
      </c>
      <c r="G4" s="69" t="s">
        <v>76</v>
      </c>
      <c r="H4" s="69" t="s">
        <v>77</v>
      </c>
      <c r="I4" s="73" t="s">
        <v>78</v>
      </c>
      <c r="J4" s="69" t="s">
        <v>79</v>
      </c>
      <c r="K4" s="69" t="s">
        <v>80</v>
      </c>
      <c r="L4" s="69" t="s">
        <v>81</v>
      </c>
      <c r="M4" s="79" t="s">
        <v>82</v>
      </c>
      <c r="N4" s="79" t="s">
        <v>83</v>
      </c>
      <c r="O4" s="69" t="s">
        <v>84</v>
      </c>
      <c r="P4" s="69" t="s">
        <v>85</v>
      </c>
      <c r="Q4" s="69" t="s">
        <v>86</v>
      </c>
      <c r="R4" s="69" t="s">
        <v>107</v>
      </c>
      <c r="S4" s="79" t="s">
        <v>125</v>
      </c>
    </row>
    <row r="5" spans="1:19" s="78" customFormat="1" ht="18.75" thickBot="1">
      <c r="A5" s="80" t="s">
        <v>35</v>
      </c>
      <c r="B5" s="158"/>
      <c r="C5" s="67" t="s">
        <v>31</v>
      </c>
      <c r="D5" s="67"/>
      <c r="E5" s="67"/>
      <c r="F5" s="67"/>
      <c r="G5" s="67"/>
      <c r="H5" s="81"/>
      <c r="I5" s="82"/>
      <c r="J5" s="67"/>
      <c r="K5" s="67"/>
      <c r="L5" s="67"/>
      <c r="M5" s="83"/>
      <c r="N5" s="83"/>
      <c r="O5" s="192"/>
      <c r="P5" s="175"/>
      <c r="Q5" s="175"/>
      <c r="R5" s="175"/>
      <c r="S5" s="83"/>
    </row>
    <row r="6" spans="1:19" s="78" customFormat="1" ht="26.25" customHeight="1">
      <c r="A6" s="84">
        <v>1</v>
      </c>
      <c r="B6" s="151" t="s">
        <v>31</v>
      </c>
      <c r="C6" s="84" t="s">
        <v>24</v>
      </c>
      <c r="D6" s="84" t="s">
        <v>33</v>
      </c>
      <c r="E6" s="85" t="s">
        <v>30</v>
      </c>
      <c r="F6" s="86">
        <v>64</v>
      </c>
      <c r="G6" s="84" t="s">
        <v>13</v>
      </c>
      <c r="H6" s="87"/>
      <c r="I6" s="88"/>
      <c r="J6" s="89"/>
      <c r="K6" s="90">
        <v>0.08</v>
      </c>
      <c r="L6" s="89">
        <f>J6*(1+K6)</f>
        <v>0</v>
      </c>
      <c r="M6" s="91">
        <f>F6*J6</f>
        <v>0</v>
      </c>
      <c r="N6" s="92">
        <f>M6*(1+K6)</f>
        <v>0</v>
      </c>
      <c r="O6" s="193"/>
      <c r="P6" s="194" t="s">
        <v>43</v>
      </c>
      <c r="Q6" s="176">
        <v>31</v>
      </c>
      <c r="R6" s="195">
        <f>($Q6*$J6)+M6</f>
        <v>0</v>
      </c>
      <c r="S6" s="92">
        <f>($Q6*L6)+N6</f>
        <v>0</v>
      </c>
    </row>
    <row r="7" spans="1:19" s="78" customFormat="1" ht="111" thickBot="1">
      <c r="A7" s="84">
        <v>2</v>
      </c>
      <c r="B7" s="151" t="s">
        <v>31</v>
      </c>
      <c r="C7" s="84" t="s">
        <v>24</v>
      </c>
      <c r="D7" s="84" t="s">
        <v>34</v>
      </c>
      <c r="E7" s="85" t="s">
        <v>32</v>
      </c>
      <c r="F7" s="86">
        <v>10</v>
      </c>
      <c r="G7" s="84" t="s">
        <v>13</v>
      </c>
      <c r="H7" s="87"/>
      <c r="I7" s="88"/>
      <c r="J7" s="89"/>
      <c r="K7" s="90">
        <v>0.08</v>
      </c>
      <c r="L7" s="89">
        <f>J7*(1+K7)</f>
        <v>0</v>
      </c>
      <c r="M7" s="91">
        <f>F7*J7</f>
        <v>0</v>
      </c>
      <c r="N7" s="92">
        <f>M7*(1+K7)</f>
        <v>0</v>
      </c>
      <c r="O7" s="193"/>
      <c r="P7" s="194" t="s">
        <v>43</v>
      </c>
      <c r="Q7" s="176">
        <v>4</v>
      </c>
      <c r="R7" s="195">
        <f>($Q7*$J7)+M7</f>
        <v>0</v>
      </c>
      <c r="S7" s="92">
        <f>($Q7*L7)+N7</f>
        <v>0</v>
      </c>
    </row>
    <row r="8" spans="1:19" s="146" customFormat="1" ht="18.75" thickBot="1">
      <c r="A8" s="139"/>
      <c r="B8" s="159" t="s">
        <v>35</v>
      </c>
      <c r="C8" s="140" t="s">
        <v>26</v>
      </c>
      <c r="D8" s="141"/>
      <c r="E8" s="141"/>
      <c r="F8" s="141"/>
      <c r="G8" s="141"/>
      <c r="H8" s="142"/>
      <c r="I8" s="143"/>
      <c r="J8" s="141"/>
      <c r="K8" s="141"/>
      <c r="L8" s="141"/>
      <c r="M8" s="144">
        <f>SUM(M6:M7)</f>
        <v>0</v>
      </c>
      <c r="N8" s="145">
        <f>SUM(N6:N7)</f>
        <v>0</v>
      </c>
      <c r="O8" s="196"/>
      <c r="P8" s="177"/>
      <c r="Q8" s="177"/>
      <c r="R8" s="197">
        <f>SUM(R6:R7)</f>
        <v>0</v>
      </c>
      <c r="S8" s="145">
        <f>SUM(S6:S7)</f>
        <v>0</v>
      </c>
    </row>
    <row r="9" spans="1:19">
      <c r="A9" s="4"/>
      <c r="B9" s="168"/>
      <c r="C9" s="3"/>
      <c r="D9" s="8"/>
      <c r="E9" s="8"/>
      <c r="F9" s="8"/>
      <c r="G9" s="8"/>
      <c r="H9" s="13"/>
      <c r="I9" s="40"/>
      <c r="J9" s="8"/>
      <c r="K9" s="8"/>
      <c r="L9" s="8"/>
      <c r="M9" s="6"/>
      <c r="N9" s="7"/>
      <c r="O9" s="198"/>
      <c r="P9" s="178"/>
      <c r="Q9" s="178"/>
      <c r="R9" s="178"/>
      <c r="S9" s="52"/>
    </row>
    <row r="10" spans="1:19">
      <c r="A10" s="10"/>
      <c r="B10" s="166" t="s">
        <v>55</v>
      </c>
      <c r="C10" s="10"/>
      <c r="D10" s="10"/>
      <c r="E10" s="10"/>
      <c r="F10" s="10"/>
      <c r="G10" s="10"/>
      <c r="H10" s="25"/>
      <c r="I10" s="37"/>
      <c r="J10" s="10"/>
      <c r="K10" s="10"/>
      <c r="L10" s="10"/>
      <c r="M10" s="48"/>
      <c r="N10" s="48"/>
      <c r="O10" s="199"/>
      <c r="P10" s="173"/>
      <c r="Q10" s="173"/>
      <c r="R10" s="173"/>
      <c r="S10" s="49"/>
    </row>
    <row r="11" spans="1:19">
      <c r="A11" s="14" t="s">
        <v>44</v>
      </c>
      <c r="B11" s="147" t="s">
        <v>113</v>
      </c>
      <c r="C11" s="16"/>
      <c r="D11" s="17"/>
      <c r="E11" s="17"/>
      <c r="F11" s="17"/>
      <c r="G11" s="17"/>
      <c r="H11" s="28"/>
      <c r="I11" s="42"/>
      <c r="J11" s="17"/>
      <c r="K11" s="17"/>
      <c r="L11" s="17"/>
      <c r="M11" s="18"/>
      <c r="N11" s="19"/>
      <c r="O11" s="200"/>
      <c r="P11" s="179"/>
      <c r="Q11" s="179"/>
      <c r="R11" s="179"/>
      <c r="S11" s="55"/>
    </row>
    <row r="12" spans="1:19">
      <c r="A12" s="14" t="s">
        <v>114</v>
      </c>
      <c r="B12" s="147" t="s">
        <v>115</v>
      </c>
      <c r="C12" s="15"/>
      <c r="D12" s="15"/>
      <c r="E12" s="15"/>
      <c r="F12" s="15"/>
      <c r="G12" s="15"/>
      <c r="H12" s="27"/>
      <c r="I12" s="41"/>
      <c r="J12" s="15"/>
      <c r="K12" s="15"/>
      <c r="L12" s="15"/>
      <c r="M12" s="53"/>
      <c r="N12" s="53"/>
      <c r="O12" s="201"/>
      <c r="P12" s="180"/>
      <c r="Q12" s="180"/>
      <c r="R12" s="180"/>
      <c r="S12" s="54"/>
    </row>
    <row r="13" spans="1:19">
      <c r="A13" s="14" t="s">
        <v>109</v>
      </c>
      <c r="B13" s="147" t="s">
        <v>110</v>
      </c>
      <c r="C13" s="15"/>
      <c r="D13" s="15"/>
      <c r="E13" s="15"/>
      <c r="F13" s="15"/>
      <c r="G13" s="15"/>
      <c r="H13" s="27"/>
      <c r="I13" s="41"/>
      <c r="J13" s="15"/>
      <c r="K13" s="15"/>
      <c r="L13" s="15"/>
      <c r="M13" s="53"/>
      <c r="N13" s="53"/>
      <c r="O13" s="201"/>
      <c r="P13" s="180"/>
      <c r="Q13" s="180"/>
      <c r="R13" s="180"/>
      <c r="S13" s="54"/>
    </row>
    <row r="14" spans="1:19" ht="18.75" thickBot="1">
      <c r="A14" s="5"/>
      <c r="B14" s="162"/>
      <c r="C14" s="2"/>
      <c r="D14" s="2"/>
      <c r="E14" s="2"/>
      <c r="F14" s="2"/>
      <c r="G14" s="2"/>
      <c r="H14" s="1"/>
      <c r="I14" s="39"/>
      <c r="J14" s="2"/>
      <c r="K14" s="2"/>
      <c r="L14" s="2"/>
      <c r="M14" s="56"/>
      <c r="N14" s="56"/>
      <c r="O14" s="202"/>
      <c r="P14" s="181"/>
      <c r="Q14" s="181"/>
      <c r="R14" s="181"/>
      <c r="S14" s="57"/>
    </row>
    <row r="15" spans="1:19" s="78" customFormat="1" ht="18.75" thickBot="1">
      <c r="A15" s="80" t="s">
        <v>36</v>
      </c>
      <c r="B15" s="158"/>
      <c r="C15" s="67" t="s">
        <v>91</v>
      </c>
      <c r="D15" s="67"/>
      <c r="E15" s="93" t="s">
        <v>142</v>
      </c>
      <c r="F15" s="67"/>
      <c r="G15" s="67"/>
      <c r="H15" s="81"/>
      <c r="I15" s="82"/>
      <c r="J15" s="67"/>
      <c r="K15" s="67"/>
      <c r="L15" s="67"/>
      <c r="M15" s="83"/>
      <c r="N15" s="83"/>
      <c r="O15" s="192"/>
      <c r="P15" s="175"/>
      <c r="Q15" s="175"/>
      <c r="R15" s="175"/>
      <c r="S15" s="83"/>
    </row>
    <row r="16" spans="1:19" s="78" customFormat="1" ht="63.75" thickBot="1">
      <c r="A16" s="84">
        <v>1</v>
      </c>
      <c r="B16" s="151" t="s">
        <v>91</v>
      </c>
      <c r="C16" s="94" t="s">
        <v>155</v>
      </c>
      <c r="D16" s="84" t="s">
        <v>141</v>
      </c>
      <c r="E16" s="85" t="s">
        <v>92</v>
      </c>
      <c r="F16" s="95">
        <v>60</v>
      </c>
      <c r="G16" s="84" t="s">
        <v>13</v>
      </c>
      <c r="H16" s="87"/>
      <c r="I16" s="96"/>
      <c r="J16" s="89"/>
      <c r="K16" s="90">
        <v>0.08</v>
      </c>
      <c r="L16" s="89">
        <f>J16*(1+K16)</f>
        <v>0</v>
      </c>
      <c r="M16" s="91">
        <f>F16*J16</f>
        <v>0</v>
      </c>
      <c r="N16" s="92">
        <f>M16*(1+K16)</f>
        <v>0</v>
      </c>
      <c r="O16" s="193"/>
      <c r="P16" s="203" t="s">
        <v>130</v>
      </c>
      <c r="Q16" s="176">
        <v>29</v>
      </c>
      <c r="R16" s="195">
        <f>($Q16*$J16)+M16</f>
        <v>0</v>
      </c>
      <c r="S16" s="92">
        <f>($Q16*L16)+N16</f>
        <v>0</v>
      </c>
    </row>
    <row r="17" spans="1:19" s="78" customFormat="1" ht="18.75" thickBot="1">
      <c r="A17" s="97"/>
      <c r="B17" s="159" t="s">
        <v>36</v>
      </c>
      <c r="C17" s="98" t="s">
        <v>26</v>
      </c>
      <c r="D17" s="99"/>
      <c r="E17" s="99"/>
      <c r="F17" s="99"/>
      <c r="G17" s="99"/>
      <c r="H17" s="100"/>
      <c r="I17" s="101"/>
      <c r="J17" s="99"/>
      <c r="K17" s="99"/>
      <c r="L17" s="99"/>
      <c r="M17" s="102">
        <f>SUM(M16)</f>
        <v>0</v>
      </c>
      <c r="N17" s="103">
        <f>SUM(N16)</f>
        <v>0</v>
      </c>
      <c r="O17" s="204"/>
      <c r="P17" s="182"/>
      <c r="Q17" s="182"/>
      <c r="R17" s="205">
        <f>SUM(R16)</f>
        <v>0</v>
      </c>
      <c r="S17" s="104">
        <f>SUM(S16)</f>
        <v>0</v>
      </c>
    </row>
    <row r="18" spans="1:19">
      <c r="A18" s="4"/>
      <c r="B18" s="168"/>
      <c r="C18" s="3"/>
      <c r="D18" s="8"/>
      <c r="E18" s="8"/>
      <c r="F18" s="8"/>
      <c r="G18" s="8"/>
      <c r="H18" s="13"/>
      <c r="I18" s="40"/>
      <c r="J18" s="8"/>
      <c r="K18" s="8"/>
      <c r="L18" s="8"/>
      <c r="M18" s="6"/>
      <c r="N18" s="7"/>
      <c r="O18" s="198"/>
      <c r="P18" s="178"/>
      <c r="Q18" s="178"/>
      <c r="R18" s="206"/>
      <c r="S18" s="6"/>
    </row>
    <row r="19" spans="1:19">
      <c r="A19" s="10"/>
      <c r="B19" s="166" t="s">
        <v>56</v>
      </c>
      <c r="C19" s="10"/>
      <c r="D19" s="10"/>
      <c r="E19" s="10"/>
      <c r="F19" s="10"/>
      <c r="G19" s="10"/>
      <c r="H19" s="25"/>
      <c r="I19" s="37"/>
      <c r="J19" s="10"/>
      <c r="K19" s="10"/>
      <c r="L19" s="10"/>
      <c r="M19" s="48"/>
      <c r="N19" s="48"/>
      <c r="O19" s="199"/>
      <c r="P19" s="173"/>
      <c r="Q19" s="173"/>
      <c r="R19" s="173"/>
      <c r="S19" s="49"/>
    </row>
    <row r="20" spans="1:19">
      <c r="A20" s="22" t="s">
        <v>53</v>
      </c>
      <c r="B20" s="169" t="s">
        <v>111</v>
      </c>
      <c r="C20" s="23"/>
      <c r="D20" s="23"/>
      <c r="E20" s="23"/>
      <c r="F20" s="23"/>
      <c r="G20" s="23"/>
      <c r="H20" s="24"/>
      <c r="I20" s="44"/>
      <c r="J20" s="23"/>
      <c r="K20" s="23"/>
      <c r="L20" s="23"/>
      <c r="M20" s="58"/>
      <c r="N20" s="58"/>
      <c r="O20" s="207"/>
      <c r="P20" s="24"/>
      <c r="Q20" s="24"/>
      <c r="R20" s="24"/>
      <c r="S20" s="58"/>
    </row>
    <row r="21" spans="1:19">
      <c r="A21" s="22" t="s">
        <v>46</v>
      </c>
      <c r="B21" s="169" t="s">
        <v>116</v>
      </c>
      <c r="C21" s="23"/>
      <c r="D21" s="23"/>
      <c r="E21" s="23"/>
      <c r="F21" s="23"/>
      <c r="G21" s="23"/>
      <c r="H21" s="24"/>
      <c r="I21" s="44"/>
      <c r="J21" s="23"/>
      <c r="K21" s="23"/>
      <c r="L21" s="23"/>
      <c r="M21" s="58"/>
      <c r="N21" s="58"/>
      <c r="O21" s="207"/>
      <c r="P21" s="24"/>
      <c r="Q21" s="24"/>
      <c r="R21" s="24"/>
      <c r="S21" s="58"/>
    </row>
    <row r="22" spans="1:19">
      <c r="A22" s="22" t="s">
        <v>88</v>
      </c>
      <c r="B22" s="169" t="s">
        <v>117</v>
      </c>
      <c r="C22" s="23"/>
      <c r="D22" s="23"/>
      <c r="E22" s="23"/>
      <c r="F22" s="23"/>
      <c r="G22" s="23"/>
      <c r="H22" s="24"/>
      <c r="I22" s="44"/>
      <c r="J22" s="23"/>
      <c r="K22" s="23"/>
      <c r="L22" s="23"/>
      <c r="M22" s="58"/>
      <c r="N22" s="58"/>
      <c r="O22" s="207"/>
      <c r="P22" s="24"/>
      <c r="Q22" s="24"/>
      <c r="R22" s="24"/>
      <c r="S22" s="58"/>
    </row>
    <row r="23" spans="1:19">
      <c r="A23" s="22"/>
      <c r="B23" s="169"/>
      <c r="C23" s="23"/>
      <c r="D23" s="23"/>
      <c r="E23" s="23"/>
      <c r="F23" s="23"/>
      <c r="G23" s="23"/>
      <c r="H23" s="24"/>
      <c r="I23" s="44"/>
      <c r="J23" s="23"/>
      <c r="K23" s="23"/>
      <c r="L23" s="23"/>
      <c r="M23" s="58"/>
      <c r="N23" s="58"/>
      <c r="O23" s="207"/>
      <c r="P23" s="24"/>
      <c r="Q23" s="24"/>
      <c r="R23" s="24"/>
      <c r="S23" s="58"/>
    </row>
    <row r="24" spans="1:19" ht="18.75" thickBot="1">
      <c r="A24" s="2"/>
      <c r="B24" s="162"/>
      <c r="C24" s="2"/>
      <c r="D24" s="2"/>
      <c r="E24" s="2"/>
      <c r="F24" s="2"/>
      <c r="G24" s="2"/>
      <c r="H24" s="1"/>
      <c r="I24" s="39"/>
      <c r="J24" s="2"/>
      <c r="K24" s="2"/>
      <c r="L24" s="2"/>
      <c r="M24" s="56"/>
      <c r="N24" s="56"/>
      <c r="O24" s="202"/>
      <c r="P24" s="181"/>
      <c r="Q24" s="181"/>
      <c r="R24" s="181"/>
      <c r="S24" s="57"/>
    </row>
    <row r="25" spans="1:19" s="78" customFormat="1">
      <c r="A25" s="105" t="s">
        <v>37</v>
      </c>
      <c r="B25" s="160"/>
      <c r="C25" s="106" t="s">
        <v>48</v>
      </c>
      <c r="D25" s="106"/>
      <c r="E25" s="106"/>
      <c r="F25" s="106"/>
      <c r="G25" s="106"/>
      <c r="H25" s="107"/>
      <c r="I25" s="108"/>
      <c r="J25" s="106"/>
      <c r="K25" s="106"/>
      <c r="L25" s="106"/>
      <c r="M25" s="109"/>
      <c r="N25" s="109"/>
      <c r="O25" s="208"/>
      <c r="P25" s="183"/>
      <c r="Q25" s="183"/>
      <c r="R25" s="183"/>
      <c r="S25" s="109"/>
    </row>
    <row r="26" spans="1:19" s="78" customFormat="1" ht="47.25">
      <c r="A26" s="110">
        <v>1</v>
      </c>
      <c r="B26" s="161" t="s">
        <v>48</v>
      </c>
      <c r="C26" s="111" t="s">
        <v>22</v>
      </c>
      <c r="D26" s="110" t="s">
        <v>49</v>
      </c>
      <c r="E26" s="112" t="s">
        <v>23</v>
      </c>
      <c r="F26" s="113">
        <v>400</v>
      </c>
      <c r="G26" s="84" t="s">
        <v>13</v>
      </c>
      <c r="H26" s="87"/>
      <c r="I26" s="114"/>
      <c r="J26" s="89"/>
      <c r="K26" s="90">
        <v>0.08</v>
      </c>
      <c r="L26" s="89">
        <f>J26*(1+K26)</f>
        <v>0</v>
      </c>
      <c r="M26" s="91">
        <f>F26*J26</f>
        <v>0</v>
      </c>
      <c r="N26" s="92">
        <f>M26*(1+K26)</f>
        <v>0</v>
      </c>
      <c r="O26" s="193"/>
      <c r="P26" s="209" t="s">
        <v>50</v>
      </c>
      <c r="Q26" s="176">
        <v>196</v>
      </c>
      <c r="R26" s="195">
        <f>($Q26*$J26)+M26</f>
        <v>0</v>
      </c>
      <c r="S26" s="92">
        <f>($Q26*L26)+N26</f>
        <v>0</v>
      </c>
    </row>
    <row r="27" spans="1:19" s="78" customFormat="1" ht="18.75" thickBot="1">
      <c r="A27" s="115"/>
      <c r="B27" s="155" t="s">
        <v>37</v>
      </c>
      <c r="C27" s="116" t="s">
        <v>26</v>
      </c>
      <c r="D27" s="117"/>
      <c r="E27" s="117"/>
      <c r="F27" s="117"/>
      <c r="G27" s="117"/>
      <c r="H27" s="118"/>
      <c r="I27" s="119"/>
      <c r="J27" s="117"/>
      <c r="K27" s="117"/>
      <c r="L27" s="117"/>
      <c r="M27" s="120">
        <f>SUM(M26)</f>
        <v>0</v>
      </c>
      <c r="N27" s="121">
        <f>SUM(N26)</f>
        <v>0</v>
      </c>
      <c r="O27" s="210"/>
      <c r="P27" s="184"/>
      <c r="Q27" s="184"/>
      <c r="R27" s="211">
        <f>SUM(R26)</f>
        <v>0</v>
      </c>
      <c r="S27" s="122">
        <f>SUM(S26)</f>
        <v>0</v>
      </c>
    </row>
    <row r="28" spans="1:19" s="78" customFormat="1">
      <c r="A28" s="123"/>
      <c r="B28" s="162"/>
      <c r="C28" s="123"/>
      <c r="D28" s="123"/>
      <c r="E28" s="123"/>
      <c r="F28" s="123"/>
      <c r="G28" s="123"/>
      <c r="H28" s="124"/>
      <c r="I28" s="125"/>
      <c r="J28" s="123"/>
      <c r="K28" s="123"/>
      <c r="L28" s="123"/>
      <c r="M28" s="126"/>
      <c r="N28" s="126"/>
      <c r="O28" s="212"/>
      <c r="P28" s="185"/>
      <c r="Q28" s="185"/>
      <c r="R28" s="185"/>
      <c r="S28" s="127"/>
    </row>
    <row r="29" spans="1:19" s="78" customFormat="1" ht="18.75" thickBot="1">
      <c r="A29" s="123"/>
      <c r="B29" s="162"/>
      <c r="C29" s="123"/>
      <c r="D29" s="123"/>
      <c r="E29" s="123"/>
      <c r="F29" s="123"/>
      <c r="G29" s="123"/>
      <c r="H29" s="124"/>
      <c r="I29" s="125"/>
      <c r="J29" s="123"/>
      <c r="K29" s="123"/>
      <c r="L29" s="123"/>
      <c r="M29" s="126"/>
      <c r="N29" s="126"/>
      <c r="O29" s="212"/>
      <c r="P29" s="185"/>
      <c r="Q29" s="185"/>
      <c r="R29" s="185"/>
      <c r="S29" s="127"/>
    </row>
    <row r="30" spans="1:19" s="78" customFormat="1" ht="18.75" thickBot="1">
      <c r="A30" s="80" t="s">
        <v>38</v>
      </c>
      <c r="B30" s="163"/>
      <c r="C30" s="67" t="s">
        <v>59</v>
      </c>
      <c r="D30" s="67"/>
      <c r="E30" s="67"/>
      <c r="F30" s="67"/>
      <c r="G30" s="67"/>
      <c r="H30" s="128"/>
      <c r="I30" s="82"/>
      <c r="J30" s="67"/>
      <c r="K30" s="67"/>
      <c r="L30" s="67"/>
      <c r="M30" s="83"/>
      <c r="N30" s="83"/>
      <c r="O30" s="192"/>
      <c r="P30" s="175"/>
      <c r="Q30" s="175"/>
      <c r="R30" s="175"/>
      <c r="S30" s="83"/>
    </row>
    <row r="31" spans="1:19" s="78" customFormat="1" ht="26.25" customHeight="1" thickBot="1">
      <c r="A31" s="84">
        <v>1</v>
      </c>
      <c r="B31" s="161" t="s">
        <v>59</v>
      </c>
      <c r="C31" s="84" t="s">
        <v>21</v>
      </c>
      <c r="D31" s="84" t="s">
        <v>45</v>
      </c>
      <c r="E31" s="85" t="s">
        <v>131</v>
      </c>
      <c r="F31" s="113">
        <v>150</v>
      </c>
      <c r="G31" s="84" t="s">
        <v>13</v>
      </c>
      <c r="H31" s="87"/>
      <c r="I31" s="129"/>
      <c r="J31" s="89"/>
      <c r="K31" s="90">
        <v>0.08</v>
      </c>
      <c r="L31" s="89">
        <f>J31*(1+K31)</f>
        <v>0</v>
      </c>
      <c r="M31" s="91">
        <f>J31*F31</f>
        <v>0</v>
      </c>
      <c r="N31" s="92">
        <f>M31*(1+K31)</f>
        <v>0</v>
      </c>
      <c r="O31" s="193"/>
      <c r="P31" s="194" t="s">
        <v>62</v>
      </c>
      <c r="Q31" s="176">
        <v>73</v>
      </c>
      <c r="R31" s="195">
        <f>($Q31*$J31)+M31</f>
        <v>0</v>
      </c>
      <c r="S31" s="92">
        <f>($Q31*L31)+N31</f>
        <v>0</v>
      </c>
    </row>
    <row r="32" spans="1:19" s="78" customFormat="1" ht="18.75" thickBot="1">
      <c r="A32" s="97"/>
      <c r="B32" s="164" t="s">
        <v>38</v>
      </c>
      <c r="C32" s="98" t="s">
        <v>26</v>
      </c>
      <c r="D32" s="99"/>
      <c r="E32" s="99"/>
      <c r="F32" s="99"/>
      <c r="G32" s="99"/>
      <c r="H32" s="130"/>
      <c r="I32" s="101"/>
      <c r="J32" s="99"/>
      <c r="K32" s="99"/>
      <c r="L32" s="99"/>
      <c r="M32" s="102">
        <f>SUM(M31)</f>
        <v>0</v>
      </c>
      <c r="N32" s="103">
        <f>SUM(N31)</f>
        <v>0</v>
      </c>
      <c r="O32" s="204"/>
      <c r="P32" s="182"/>
      <c r="Q32" s="182"/>
      <c r="R32" s="205">
        <f>SUM(R31)</f>
        <v>0</v>
      </c>
      <c r="S32" s="104">
        <f>SUM(S31)</f>
        <v>0</v>
      </c>
    </row>
    <row r="33" spans="1:19">
      <c r="A33" s="4"/>
      <c r="B33" s="170"/>
      <c r="C33" s="3"/>
      <c r="D33" s="8"/>
      <c r="E33" s="8"/>
      <c r="F33" s="8"/>
      <c r="G33" s="8"/>
      <c r="H33" s="9"/>
      <c r="I33" s="40"/>
      <c r="J33" s="8"/>
      <c r="K33" s="8"/>
      <c r="L33" s="8"/>
      <c r="M33" s="6"/>
      <c r="N33" s="7"/>
      <c r="O33" s="198"/>
      <c r="P33" s="178"/>
      <c r="Q33" s="178"/>
      <c r="R33" s="178"/>
      <c r="S33" s="52"/>
    </row>
    <row r="34" spans="1:19">
      <c r="A34" s="10"/>
      <c r="B34" s="166" t="s">
        <v>57</v>
      </c>
      <c r="C34" s="10"/>
      <c r="D34" s="10"/>
      <c r="E34" s="10"/>
      <c r="F34" s="10"/>
      <c r="G34" s="10"/>
      <c r="H34" s="25"/>
      <c r="I34" s="37"/>
      <c r="J34" s="10"/>
      <c r="K34" s="10"/>
      <c r="L34" s="10"/>
      <c r="M34" s="48"/>
      <c r="N34" s="48"/>
      <c r="O34" s="199"/>
      <c r="P34" s="173"/>
      <c r="Q34" s="173"/>
      <c r="R34" s="173"/>
      <c r="S34" s="49"/>
    </row>
    <row r="35" spans="1:19">
      <c r="A35" s="20" t="s">
        <v>28</v>
      </c>
      <c r="B35" s="171" t="s">
        <v>27</v>
      </c>
      <c r="C35" s="21"/>
      <c r="D35" s="21"/>
      <c r="E35" s="21"/>
      <c r="F35" s="21"/>
      <c r="G35" s="21"/>
      <c r="H35" s="30"/>
      <c r="I35" s="45"/>
      <c r="J35" s="21"/>
      <c r="K35" s="21"/>
      <c r="L35" s="21"/>
      <c r="M35" s="59"/>
      <c r="N35" s="59"/>
      <c r="O35" s="213"/>
      <c r="P35" s="186"/>
      <c r="Q35" s="186"/>
      <c r="R35" s="186"/>
      <c r="S35" s="60"/>
    </row>
    <row r="36" spans="1:19" ht="18.75" thickBot="1">
      <c r="O36" s="214"/>
    </row>
    <row r="37" spans="1:19" s="78" customFormat="1" ht="18.75" thickBot="1">
      <c r="A37" s="80" t="s">
        <v>39</v>
      </c>
      <c r="B37" s="158"/>
      <c r="C37" s="67" t="s">
        <v>69</v>
      </c>
      <c r="D37" s="67"/>
      <c r="E37" s="67"/>
      <c r="F37" s="67"/>
      <c r="G37" s="67"/>
      <c r="H37" s="81"/>
      <c r="I37" s="82"/>
      <c r="J37" s="67"/>
      <c r="K37" s="67"/>
      <c r="L37" s="67"/>
      <c r="M37" s="83"/>
      <c r="N37" s="83"/>
      <c r="O37" s="192"/>
      <c r="P37" s="175"/>
      <c r="Q37" s="175"/>
      <c r="R37" s="175"/>
      <c r="S37" s="83"/>
    </row>
    <row r="38" spans="1:19" s="78" customFormat="1" ht="32.25" thickBot="1">
      <c r="A38" s="131">
        <v>1</v>
      </c>
      <c r="B38" s="165" t="s">
        <v>69</v>
      </c>
      <c r="C38" s="131" t="s">
        <v>29</v>
      </c>
      <c r="D38" s="131" t="s">
        <v>140</v>
      </c>
      <c r="E38" s="132" t="s">
        <v>129</v>
      </c>
      <c r="F38" s="133">
        <v>3000</v>
      </c>
      <c r="G38" s="84" t="s">
        <v>13</v>
      </c>
      <c r="H38" s="87"/>
      <c r="I38" s="134"/>
      <c r="J38" s="89"/>
      <c r="K38" s="135">
        <v>0.08</v>
      </c>
      <c r="L38" s="89">
        <f>J38*(1+K38)</f>
        <v>0</v>
      </c>
      <c r="M38" s="91">
        <f>F38*J38</f>
        <v>0</v>
      </c>
      <c r="N38" s="92">
        <f>M38*(1+K38)</f>
        <v>0</v>
      </c>
      <c r="O38" s="193"/>
      <c r="P38" s="70" t="s">
        <v>61</v>
      </c>
      <c r="Q38" s="176">
        <v>1470</v>
      </c>
      <c r="R38" s="195">
        <f>($Q38*$J38)+M38</f>
        <v>0</v>
      </c>
      <c r="S38" s="92">
        <f>($Q38*L38)+N38</f>
        <v>0</v>
      </c>
    </row>
    <row r="39" spans="1:19" s="78" customFormat="1" ht="24" customHeight="1" thickBot="1">
      <c r="A39" s="97"/>
      <c r="B39" s="159" t="s">
        <v>39</v>
      </c>
      <c r="C39" s="98" t="s">
        <v>26</v>
      </c>
      <c r="D39" s="99"/>
      <c r="E39" s="99"/>
      <c r="F39" s="99"/>
      <c r="G39" s="99"/>
      <c r="H39" s="100"/>
      <c r="I39" s="101"/>
      <c r="J39" s="99"/>
      <c r="K39" s="99"/>
      <c r="L39" s="99"/>
      <c r="M39" s="102">
        <f>SUM(M38)</f>
        <v>0</v>
      </c>
      <c r="N39" s="103">
        <f>SUM(N38)</f>
        <v>0</v>
      </c>
      <c r="O39" s="204"/>
      <c r="P39" s="182"/>
      <c r="Q39" s="182"/>
      <c r="R39" s="205">
        <f>SUM(R38)</f>
        <v>0</v>
      </c>
      <c r="S39" s="104">
        <f>SUM(S38)</f>
        <v>0</v>
      </c>
    </row>
    <row r="40" spans="1:19" ht="18.75" thickBot="1">
      <c r="A40" s="4"/>
      <c r="B40" s="168"/>
      <c r="C40" s="3"/>
      <c r="D40" s="8"/>
      <c r="E40" s="8"/>
      <c r="F40" s="8"/>
      <c r="G40" s="8"/>
      <c r="H40" s="13"/>
      <c r="I40" s="40"/>
      <c r="J40" s="8"/>
      <c r="K40" s="8"/>
      <c r="L40" s="8"/>
      <c r="M40" s="6"/>
      <c r="N40" s="7"/>
      <c r="O40" s="198"/>
      <c r="P40" s="215"/>
      <c r="Q40" s="178"/>
      <c r="R40" s="206"/>
      <c r="S40" s="6"/>
    </row>
    <row r="41" spans="1:19">
      <c r="A41" s="31"/>
      <c r="B41" s="172" t="s">
        <v>132</v>
      </c>
      <c r="C41" s="31"/>
      <c r="D41" s="31"/>
      <c r="E41" s="31"/>
      <c r="F41" s="31"/>
      <c r="G41" s="31"/>
      <c r="H41" s="32"/>
      <c r="I41" s="46"/>
      <c r="J41" s="31"/>
      <c r="K41" s="31"/>
      <c r="L41" s="31"/>
      <c r="M41" s="63"/>
      <c r="N41" s="63"/>
      <c r="O41" s="216"/>
      <c r="P41" s="187"/>
      <c r="Q41" s="187"/>
      <c r="R41" s="187"/>
      <c r="S41" s="64"/>
    </row>
    <row r="42" spans="1:19" ht="18.75" thickBot="1">
      <c r="A42" s="33" t="s">
        <v>133</v>
      </c>
      <c r="B42" s="172" t="s">
        <v>118</v>
      </c>
      <c r="C42" s="34"/>
      <c r="D42" s="34"/>
      <c r="E42" s="34"/>
      <c r="F42" s="34"/>
      <c r="G42" s="34"/>
      <c r="H42" s="35"/>
      <c r="I42" s="47"/>
      <c r="J42" s="34"/>
      <c r="K42" s="34"/>
      <c r="L42" s="34"/>
      <c r="M42" s="65"/>
      <c r="N42" s="65"/>
      <c r="O42" s="217"/>
      <c r="P42" s="188"/>
      <c r="Q42" s="188"/>
      <c r="R42" s="188"/>
      <c r="S42" s="66"/>
    </row>
    <row r="43" spans="1:19" s="78" customFormat="1">
      <c r="A43" s="105" t="s">
        <v>40</v>
      </c>
      <c r="B43" s="160"/>
      <c r="C43" s="106" t="s">
        <v>120</v>
      </c>
      <c r="D43" s="106"/>
      <c r="E43" s="93" t="s">
        <v>139</v>
      </c>
      <c r="F43" s="106"/>
      <c r="G43" s="106"/>
      <c r="H43" s="107"/>
      <c r="I43" s="108"/>
      <c r="J43" s="106"/>
      <c r="K43" s="106"/>
      <c r="L43" s="106"/>
      <c r="M43" s="109"/>
      <c r="N43" s="109"/>
      <c r="O43" s="208"/>
      <c r="P43" s="183"/>
      <c r="Q43" s="183"/>
      <c r="R43" s="183"/>
      <c r="S43" s="109"/>
    </row>
    <row r="44" spans="1:19" s="78" customFormat="1" ht="63">
      <c r="A44" s="110">
        <v>1</v>
      </c>
      <c r="B44" s="161" t="s">
        <v>120</v>
      </c>
      <c r="C44" s="136" t="s">
        <v>156</v>
      </c>
      <c r="D44" s="110" t="s">
        <v>134</v>
      </c>
      <c r="E44" s="112" t="s">
        <v>121</v>
      </c>
      <c r="F44" s="137">
        <v>72</v>
      </c>
      <c r="G44" s="84" t="s">
        <v>13</v>
      </c>
      <c r="H44" s="87"/>
      <c r="I44" s="89"/>
      <c r="J44" s="89"/>
      <c r="K44" s="90">
        <v>0.08</v>
      </c>
      <c r="L44" s="89">
        <f>J44*(1+K44)</f>
        <v>0</v>
      </c>
      <c r="M44" s="91">
        <f>F44*J44</f>
        <v>0</v>
      </c>
      <c r="N44" s="92">
        <f>M44*(1+K44)</f>
        <v>0</v>
      </c>
      <c r="O44" s="218"/>
      <c r="P44" s="219" t="s">
        <v>133</v>
      </c>
      <c r="Q44" s="176">
        <v>35</v>
      </c>
      <c r="R44" s="195">
        <f>($Q44*$J44)+M44</f>
        <v>0</v>
      </c>
      <c r="S44" s="92">
        <f>($Q44*L44)+N44</f>
        <v>0</v>
      </c>
    </row>
    <row r="45" spans="1:19" s="78" customFormat="1" ht="18.75" thickBot="1">
      <c r="A45" s="115"/>
      <c r="B45" s="155" t="s">
        <v>40</v>
      </c>
      <c r="C45" s="116" t="s">
        <v>26</v>
      </c>
      <c r="D45" s="117"/>
      <c r="E45" s="117"/>
      <c r="F45" s="117"/>
      <c r="G45" s="117"/>
      <c r="H45" s="118"/>
      <c r="I45" s="119"/>
      <c r="J45" s="117"/>
      <c r="K45" s="117"/>
      <c r="L45" s="117"/>
      <c r="M45" s="120">
        <f>SUM(M44:M44)</f>
        <v>0</v>
      </c>
      <c r="N45" s="121">
        <f>SUM(N44:N44)</f>
        <v>0</v>
      </c>
      <c r="O45" s="210"/>
      <c r="P45" s="184"/>
      <c r="Q45" s="184"/>
      <c r="R45" s="211">
        <f>SUM(R44)</f>
        <v>0</v>
      </c>
      <c r="S45" s="122">
        <f>SUM(S44)</f>
        <v>0</v>
      </c>
    </row>
    <row r="47" spans="1:19">
      <c r="A47" s="31"/>
      <c r="B47" s="172" t="s">
        <v>135</v>
      </c>
      <c r="C47" s="31"/>
      <c r="D47" s="31"/>
      <c r="E47" s="31"/>
      <c r="F47" s="31"/>
      <c r="G47" s="31"/>
      <c r="H47" s="32"/>
      <c r="I47" s="46"/>
      <c r="J47" s="31"/>
      <c r="K47" s="31"/>
      <c r="L47" s="31"/>
      <c r="M47" s="63"/>
      <c r="N47" s="63"/>
      <c r="O47" s="216"/>
      <c r="P47" s="187"/>
      <c r="Q47" s="187"/>
      <c r="R47" s="187"/>
      <c r="S47" s="64"/>
    </row>
    <row r="48" spans="1:19" ht="18.75" thickBot="1">
      <c r="A48" s="33" t="s">
        <v>137</v>
      </c>
      <c r="B48" s="172" t="s">
        <v>136</v>
      </c>
      <c r="C48" s="34"/>
      <c r="D48" s="34"/>
      <c r="E48" s="34"/>
      <c r="F48" s="34"/>
      <c r="G48" s="34"/>
      <c r="H48" s="35"/>
      <c r="I48" s="47"/>
      <c r="J48" s="34"/>
      <c r="K48" s="34"/>
      <c r="L48" s="34"/>
      <c r="M48" s="65"/>
      <c r="N48" s="65"/>
      <c r="O48" s="217"/>
      <c r="P48" s="188"/>
      <c r="Q48" s="188"/>
      <c r="R48" s="188"/>
      <c r="S48" s="66"/>
    </row>
    <row r="49" spans="1:19" s="78" customFormat="1">
      <c r="A49" s="105" t="s">
        <v>41</v>
      </c>
      <c r="B49" s="160"/>
      <c r="C49" s="106" t="s">
        <v>119</v>
      </c>
      <c r="D49" s="106"/>
      <c r="E49" s="93" t="s">
        <v>139</v>
      </c>
      <c r="F49" s="106"/>
      <c r="G49" s="106"/>
      <c r="H49" s="107"/>
      <c r="I49" s="108"/>
      <c r="J49" s="106"/>
      <c r="K49" s="106"/>
      <c r="L49" s="106"/>
      <c r="M49" s="109"/>
      <c r="N49" s="109"/>
      <c r="O49" s="208"/>
      <c r="P49" s="183"/>
      <c r="Q49" s="183"/>
      <c r="R49" s="183"/>
      <c r="S49" s="109"/>
    </row>
    <row r="50" spans="1:19" s="78" customFormat="1">
      <c r="A50" s="110">
        <v>1</v>
      </c>
      <c r="B50" s="161" t="s">
        <v>119</v>
      </c>
      <c r="C50" s="136" t="s">
        <v>157</v>
      </c>
      <c r="D50" s="110" t="s">
        <v>51</v>
      </c>
      <c r="E50" s="112" t="s">
        <v>25</v>
      </c>
      <c r="F50" s="137">
        <v>10</v>
      </c>
      <c r="G50" s="84" t="s">
        <v>13</v>
      </c>
      <c r="H50" s="87"/>
      <c r="I50" s="89"/>
      <c r="J50" s="89"/>
      <c r="K50" s="90">
        <v>0.08</v>
      </c>
      <c r="L50" s="89">
        <f t="shared" ref="L50:L53" si="0">J50*(1+K50)</f>
        <v>0</v>
      </c>
      <c r="M50" s="91">
        <f>F50*J50</f>
        <v>0</v>
      </c>
      <c r="N50" s="92">
        <f t="shared" ref="N50:N53" si="1">M50*(1+K50)</f>
        <v>0</v>
      </c>
      <c r="O50" s="218"/>
      <c r="P50" s="219" t="s">
        <v>137</v>
      </c>
      <c r="Q50" s="176">
        <v>4</v>
      </c>
      <c r="R50" s="195">
        <f>($Q50*$J50)+M50</f>
        <v>0</v>
      </c>
      <c r="S50" s="92">
        <f>($Q50*L50)+N50</f>
        <v>0</v>
      </c>
    </row>
    <row r="51" spans="1:19" s="78" customFormat="1">
      <c r="A51" s="110">
        <v>2</v>
      </c>
      <c r="B51" s="161" t="s">
        <v>119</v>
      </c>
      <c r="C51" s="136" t="s">
        <v>157</v>
      </c>
      <c r="D51" s="110" t="s">
        <v>47</v>
      </c>
      <c r="E51" s="112" t="s">
        <v>25</v>
      </c>
      <c r="F51" s="137">
        <v>10</v>
      </c>
      <c r="G51" s="84" t="s">
        <v>13</v>
      </c>
      <c r="H51" s="87"/>
      <c r="I51" s="89"/>
      <c r="J51" s="89"/>
      <c r="K51" s="90">
        <v>0.08</v>
      </c>
      <c r="L51" s="89">
        <f t="shared" si="0"/>
        <v>0</v>
      </c>
      <c r="M51" s="91">
        <f>F51*J51</f>
        <v>0</v>
      </c>
      <c r="N51" s="92">
        <f t="shared" si="1"/>
        <v>0</v>
      </c>
      <c r="O51" s="218"/>
      <c r="P51" s="219" t="s">
        <v>137</v>
      </c>
      <c r="Q51" s="176">
        <v>4</v>
      </c>
      <c r="R51" s="195">
        <f>($Q51*$J51)+M51</f>
        <v>0</v>
      </c>
      <c r="S51" s="92">
        <f>($Q51*L51)+N51</f>
        <v>0</v>
      </c>
    </row>
    <row r="52" spans="1:19" s="78" customFormat="1">
      <c r="A52" s="110">
        <v>3</v>
      </c>
      <c r="B52" s="161" t="s">
        <v>119</v>
      </c>
      <c r="C52" s="136" t="s">
        <v>157</v>
      </c>
      <c r="D52" s="110" t="s">
        <v>138</v>
      </c>
      <c r="E52" s="112" t="s">
        <v>25</v>
      </c>
      <c r="F52" s="137">
        <v>10</v>
      </c>
      <c r="G52" s="84" t="s">
        <v>13</v>
      </c>
      <c r="H52" s="87"/>
      <c r="I52" s="89"/>
      <c r="J52" s="89"/>
      <c r="K52" s="90">
        <v>0.08</v>
      </c>
      <c r="L52" s="89">
        <f t="shared" si="0"/>
        <v>0</v>
      </c>
      <c r="M52" s="91">
        <f>F52*J52</f>
        <v>0</v>
      </c>
      <c r="N52" s="92">
        <f t="shared" si="1"/>
        <v>0</v>
      </c>
      <c r="O52" s="218"/>
      <c r="P52" s="219" t="s">
        <v>137</v>
      </c>
      <c r="Q52" s="176">
        <v>4</v>
      </c>
      <c r="R52" s="195">
        <f>($Q52*$J52)+M52</f>
        <v>0</v>
      </c>
      <c r="S52" s="92">
        <f>($Q52*L52)+N52</f>
        <v>0</v>
      </c>
    </row>
    <row r="53" spans="1:19" s="78" customFormat="1">
      <c r="A53" s="110">
        <v>4</v>
      </c>
      <c r="B53" s="161" t="s">
        <v>119</v>
      </c>
      <c r="C53" s="136" t="s">
        <v>157</v>
      </c>
      <c r="D53" s="110" t="s">
        <v>52</v>
      </c>
      <c r="E53" s="112" t="s">
        <v>25</v>
      </c>
      <c r="F53" s="137">
        <v>10</v>
      </c>
      <c r="G53" s="84" t="s">
        <v>13</v>
      </c>
      <c r="H53" s="87"/>
      <c r="I53" s="89"/>
      <c r="J53" s="89"/>
      <c r="K53" s="90">
        <v>0.08</v>
      </c>
      <c r="L53" s="89">
        <f t="shared" si="0"/>
        <v>0</v>
      </c>
      <c r="M53" s="91">
        <f>F53*J53</f>
        <v>0</v>
      </c>
      <c r="N53" s="92">
        <f t="shared" si="1"/>
        <v>0</v>
      </c>
      <c r="O53" s="218"/>
      <c r="P53" s="219" t="s">
        <v>137</v>
      </c>
      <c r="Q53" s="176">
        <v>4</v>
      </c>
      <c r="R53" s="195">
        <f>($Q53*$J53)+M53</f>
        <v>0</v>
      </c>
      <c r="S53" s="92">
        <f>($Q53*L53)+N53</f>
        <v>0</v>
      </c>
    </row>
    <row r="54" spans="1:19" s="78" customFormat="1" ht="18.75" thickBot="1">
      <c r="A54" s="115"/>
      <c r="B54" s="155" t="s">
        <v>41</v>
      </c>
      <c r="C54" s="116" t="s">
        <v>26</v>
      </c>
      <c r="D54" s="117"/>
      <c r="E54" s="117"/>
      <c r="F54" s="117"/>
      <c r="G54" s="117"/>
      <c r="H54" s="118"/>
      <c r="I54" s="119"/>
      <c r="J54" s="117"/>
      <c r="K54" s="117"/>
      <c r="L54" s="117"/>
      <c r="M54" s="120">
        <f>SUM(M50:M53)</f>
        <v>0</v>
      </c>
      <c r="N54" s="121">
        <f>SUM(N50:N53)</f>
        <v>0</v>
      </c>
      <c r="O54" s="210"/>
      <c r="P54" s="184"/>
      <c r="Q54" s="184"/>
      <c r="R54" s="211">
        <f>SUM(R50:R53)</f>
        <v>0</v>
      </c>
      <c r="S54" s="122">
        <f>SUM(S50:S53)</f>
        <v>0</v>
      </c>
    </row>
  </sheetData>
  <autoFilter ref="A1:S54" xr:uid="{00000000-0009-0000-0000-000000000000}"/>
  <phoneticPr fontId="19" type="noConversion"/>
  <conditionalFormatting sqref="I3">
    <cfRule type="duplicateValues" dxfId="29" priority="1"/>
  </conditionalFormatting>
  <conditionalFormatting sqref="I5:I1048576 I1:I2">
    <cfRule type="duplicateValues" dxfId="28" priority="512"/>
  </conditionalFormatting>
  <printOptions horizontalCentered="1"/>
  <pageMargins left="0.354375" right="9.5625000000000002E-2" top="0.51187499999999997" bottom="0.39370078740157483" header="0.11811023622047245" footer="0.11811023622047245"/>
  <pageSetup paperSize="9" scale="55" firstPageNumber="0" fitToHeight="0" orientation="landscape" horizontalDpi="300" verticalDpi="300" r:id="rId1"/>
  <headerFooter alignWithMargins="0">
    <oddHeader>&amp;LSprawa nr 152/2024&amp;C&amp;12FORMULARZ CENOWY&amp;RZałącznik  nr 2 do SWZ</oddHeader>
  </headerFooter>
  <rowBreaks count="1" manualBreakCount="1">
    <brk id="40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S45"/>
  <sheetViews>
    <sheetView showGridLines="0" tabSelected="1" view="pageLayout" zoomScale="55" zoomScaleNormal="90" zoomScaleSheetLayoutView="75" zoomScalePageLayoutView="55" workbookViewId="0">
      <selection activeCell="E16" sqref="E16"/>
    </sheetView>
  </sheetViews>
  <sheetFormatPr defaultColWidth="9.140625" defaultRowHeight="18.75"/>
  <cols>
    <col min="1" max="1" width="8" style="267" customWidth="1"/>
    <col min="2" max="2" width="42.7109375" style="156" customWidth="1"/>
    <col min="3" max="3" width="24.85546875" style="267" customWidth="1"/>
    <col min="4" max="4" width="21.7109375" style="267" customWidth="1"/>
    <col min="5" max="5" width="23.5703125" style="267" customWidth="1"/>
    <col min="6" max="6" width="11.140625" style="267" customWidth="1"/>
    <col min="7" max="7" width="8.42578125" style="267" customWidth="1"/>
    <col min="8" max="8" width="13.140625" style="268" customWidth="1"/>
    <col min="9" max="9" width="14.5703125" style="294" customWidth="1"/>
    <col min="10" max="10" width="9.85546875" style="267" customWidth="1"/>
    <col min="11" max="11" width="7.28515625" style="267" customWidth="1"/>
    <col min="12" max="12" width="15.28515625" style="267" customWidth="1"/>
    <col min="13" max="13" width="17.28515625" style="267" customWidth="1"/>
    <col min="14" max="14" width="16.42578125" style="267" customWidth="1"/>
    <col min="15" max="15" width="15.7109375" style="270" customWidth="1"/>
    <col min="16" max="16" width="19" style="271" customWidth="1"/>
    <col min="17" max="17" width="15.42578125" style="267" customWidth="1"/>
    <col min="18" max="18" width="17.7109375" style="267" customWidth="1"/>
    <col min="19" max="19" width="18.7109375" style="267" customWidth="1"/>
    <col min="20" max="16384" width="9.140625" style="68"/>
  </cols>
  <sheetData>
    <row r="1" spans="1:19" s="148" customFormat="1" ht="30" customHeight="1">
      <c r="A1" s="221"/>
      <c r="B1" s="147" t="s">
        <v>124</v>
      </c>
      <c r="C1" s="221"/>
      <c r="D1" s="221"/>
      <c r="E1" s="221"/>
      <c r="F1" s="221"/>
      <c r="G1" s="221"/>
      <c r="H1" s="222"/>
      <c r="I1" s="223"/>
      <c r="J1" s="223"/>
      <c r="K1" s="223"/>
      <c r="L1" s="221"/>
      <c r="M1" s="221"/>
      <c r="N1" s="221"/>
      <c r="O1" s="221"/>
      <c r="P1" s="221"/>
      <c r="Q1" s="224"/>
      <c r="R1" s="225"/>
      <c r="S1" s="221"/>
    </row>
    <row r="2" spans="1:19" ht="144" customHeight="1">
      <c r="A2" s="152" t="s">
        <v>0</v>
      </c>
      <c r="B2" s="151" t="s">
        <v>1</v>
      </c>
      <c r="C2" s="226" t="s">
        <v>2</v>
      </c>
      <c r="D2" s="152" t="s">
        <v>3</v>
      </c>
      <c r="E2" s="152" t="s">
        <v>4</v>
      </c>
      <c r="F2" s="227" t="s">
        <v>152</v>
      </c>
      <c r="G2" s="226" t="s">
        <v>5</v>
      </c>
      <c r="H2" s="228" t="s">
        <v>108</v>
      </c>
      <c r="I2" s="229" t="s">
        <v>6</v>
      </c>
      <c r="J2" s="230" t="s">
        <v>7</v>
      </c>
      <c r="K2" s="231" t="s">
        <v>8</v>
      </c>
      <c r="L2" s="230" t="s">
        <v>9</v>
      </c>
      <c r="M2" s="230" t="s">
        <v>10</v>
      </c>
      <c r="N2" s="232" t="s">
        <v>11</v>
      </c>
      <c r="O2" s="233" t="s">
        <v>87</v>
      </c>
      <c r="P2" s="234" t="s">
        <v>12</v>
      </c>
      <c r="Q2" s="234" t="s">
        <v>154</v>
      </c>
      <c r="R2" s="230" t="s">
        <v>122</v>
      </c>
      <c r="S2" s="230" t="s">
        <v>123</v>
      </c>
    </row>
    <row r="3" spans="1:19" ht="24.75" customHeight="1" thickBot="1">
      <c r="A3" s="152" t="s">
        <v>70</v>
      </c>
      <c r="B3" s="152" t="s">
        <v>71</v>
      </c>
      <c r="C3" s="152" t="s">
        <v>72</v>
      </c>
      <c r="D3" s="152" t="s">
        <v>73</v>
      </c>
      <c r="E3" s="152" t="s">
        <v>74</v>
      </c>
      <c r="F3" s="152" t="s">
        <v>75</v>
      </c>
      <c r="G3" s="152" t="s">
        <v>76</v>
      </c>
      <c r="H3" s="152" t="s">
        <v>77</v>
      </c>
      <c r="I3" s="229" t="s">
        <v>78</v>
      </c>
      <c r="J3" s="152" t="s">
        <v>79</v>
      </c>
      <c r="K3" s="152" t="s">
        <v>80</v>
      </c>
      <c r="L3" s="152" t="s">
        <v>81</v>
      </c>
      <c r="M3" s="152" t="s">
        <v>82</v>
      </c>
      <c r="N3" s="152" t="s">
        <v>83</v>
      </c>
      <c r="O3" s="152" t="s">
        <v>84</v>
      </c>
      <c r="P3" s="152" t="s">
        <v>85</v>
      </c>
      <c r="Q3" s="152" t="s">
        <v>86</v>
      </c>
      <c r="R3" s="152" t="s">
        <v>107</v>
      </c>
      <c r="S3" s="152" t="s">
        <v>125</v>
      </c>
    </row>
    <row r="4" spans="1:19" s="150" customFormat="1" ht="33" customHeight="1" thickBot="1">
      <c r="A4" s="290" t="s">
        <v>126</v>
      </c>
      <c r="B4" s="157"/>
      <c r="C4" s="157" t="s">
        <v>16</v>
      </c>
      <c r="D4" s="157"/>
      <c r="E4" s="157"/>
      <c r="F4" s="157"/>
      <c r="G4" s="157"/>
      <c r="H4" s="300"/>
      <c r="I4" s="157"/>
      <c r="J4" s="157"/>
      <c r="K4" s="157"/>
      <c r="L4" s="157"/>
      <c r="M4" s="157"/>
      <c r="N4" s="157"/>
      <c r="O4" s="157"/>
      <c r="P4" s="157"/>
      <c r="Q4" s="333"/>
      <c r="R4" s="333"/>
      <c r="S4" s="334"/>
    </row>
    <row r="5" spans="1:19" ht="42.75" customHeight="1">
      <c r="A5" s="354">
        <v>1</v>
      </c>
      <c r="B5" s="320" t="s">
        <v>16</v>
      </c>
      <c r="C5" s="321" t="s">
        <v>15</v>
      </c>
      <c r="D5" s="321" t="s">
        <v>17</v>
      </c>
      <c r="E5" s="322" t="s">
        <v>98</v>
      </c>
      <c r="F5" s="323">
        <v>300</v>
      </c>
      <c r="G5" s="324" t="s">
        <v>14</v>
      </c>
      <c r="H5" s="325"/>
      <c r="I5" s="355"/>
      <c r="J5" s="327"/>
      <c r="K5" s="328">
        <v>0.08</v>
      </c>
      <c r="L5" s="246">
        <f>J5*(1+K5)</f>
        <v>0</v>
      </c>
      <c r="M5" s="247">
        <f>J5*F5</f>
        <v>0</v>
      </c>
      <c r="N5" s="247">
        <f>M5*(1+K5)</f>
        <v>0</v>
      </c>
      <c r="O5" s="329"/>
      <c r="P5" s="330" t="s">
        <v>18</v>
      </c>
      <c r="Q5" s="323">
        <v>147</v>
      </c>
      <c r="R5" s="331">
        <f>($Q5*$J5)+M5</f>
        <v>0</v>
      </c>
      <c r="S5" s="332">
        <f>($Q5*L5)+N5</f>
        <v>0</v>
      </c>
    </row>
    <row r="6" spans="1:19" ht="42.75" customHeight="1">
      <c r="A6" s="237">
        <v>2</v>
      </c>
      <c r="B6" s="154" t="s">
        <v>16</v>
      </c>
      <c r="C6" s="238" t="s">
        <v>15</v>
      </c>
      <c r="D6" s="238" t="s">
        <v>19</v>
      </c>
      <c r="E6" s="239" t="s">
        <v>98</v>
      </c>
      <c r="F6" s="240">
        <v>20</v>
      </c>
      <c r="G6" s="241" t="s">
        <v>14</v>
      </c>
      <c r="H6" s="242"/>
      <c r="I6" s="243"/>
      <c r="J6" s="244"/>
      <c r="K6" s="245">
        <v>0.08</v>
      </c>
      <c r="L6" s="246">
        <f t="shared" ref="L6:L7" si="0">J6*(1+K6)</f>
        <v>0</v>
      </c>
      <c r="M6" s="247">
        <f>J6*F6</f>
        <v>0</v>
      </c>
      <c r="N6" s="247">
        <f t="shared" ref="N6:N7" si="1">M6*(1+K6)</f>
        <v>0</v>
      </c>
      <c r="O6" s="248"/>
      <c r="P6" s="249" t="s">
        <v>18</v>
      </c>
      <c r="Q6" s="240">
        <v>9</v>
      </c>
      <c r="R6" s="250">
        <f>($Q6*$J6)+M6</f>
        <v>0</v>
      </c>
      <c r="S6" s="251">
        <f>($Q6*L6)+N6</f>
        <v>0</v>
      </c>
    </row>
    <row r="7" spans="1:19" ht="50.25" customHeight="1" thickBot="1">
      <c r="A7" s="356">
        <v>3</v>
      </c>
      <c r="B7" s="337" t="s">
        <v>16</v>
      </c>
      <c r="C7" s="338" t="s">
        <v>15</v>
      </c>
      <c r="D7" s="338" t="s">
        <v>20</v>
      </c>
      <c r="E7" s="339" t="s">
        <v>98</v>
      </c>
      <c r="F7" s="340">
        <v>20</v>
      </c>
      <c r="G7" s="341" t="s">
        <v>14</v>
      </c>
      <c r="H7" s="342"/>
      <c r="I7" s="343"/>
      <c r="J7" s="344"/>
      <c r="K7" s="345">
        <v>0.08</v>
      </c>
      <c r="L7" s="346">
        <f t="shared" si="0"/>
        <v>0</v>
      </c>
      <c r="M7" s="347">
        <f>J7*F7</f>
        <v>0</v>
      </c>
      <c r="N7" s="347">
        <f t="shared" si="1"/>
        <v>0</v>
      </c>
      <c r="O7" s="348"/>
      <c r="P7" s="349" t="s">
        <v>18</v>
      </c>
      <c r="Q7" s="340">
        <v>9</v>
      </c>
      <c r="R7" s="350">
        <f>($Q7*$J7)+M7</f>
        <v>0</v>
      </c>
      <c r="S7" s="351">
        <f>($Q7*L7)+N7</f>
        <v>0</v>
      </c>
    </row>
    <row r="8" spans="1:19" ht="28.5" customHeight="1" thickBot="1">
      <c r="A8" s="252"/>
      <c r="B8" s="159" t="s">
        <v>126</v>
      </c>
      <c r="C8" s="253" t="s">
        <v>26</v>
      </c>
      <c r="D8" s="254"/>
      <c r="E8" s="255"/>
      <c r="F8" s="256"/>
      <c r="G8" s="257"/>
      <c r="H8" s="257"/>
      <c r="I8" s="258"/>
      <c r="J8" s="259"/>
      <c r="K8" s="260"/>
      <c r="L8" s="261"/>
      <c r="M8" s="262">
        <f>SUM(M5:M7)</f>
        <v>0</v>
      </c>
      <c r="N8" s="263">
        <f>SUM(N5:N7)</f>
        <v>0</v>
      </c>
      <c r="O8" s="264"/>
      <c r="P8" s="264"/>
      <c r="Q8" s="264"/>
      <c r="R8" s="265">
        <f>SUM(R5:R7)</f>
        <v>0</v>
      </c>
      <c r="S8" s="266">
        <f>SUM(S5:S7)</f>
        <v>0</v>
      </c>
    </row>
    <row r="9" spans="1:19" ht="19.5" thickBot="1">
      <c r="I9" s="269"/>
    </row>
    <row r="10" spans="1:19" s="150" customFormat="1" ht="34.5" customHeight="1" thickBot="1">
      <c r="A10" s="290" t="s">
        <v>127</v>
      </c>
      <c r="B10" s="157"/>
      <c r="C10" s="157" t="s">
        <v>68</v>
      </c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236"/>
      <c r="R10" s="236"/>
      <c r="S10" s="236"/>
    </row>
    <row r="11" spans="1:19" s="149" customFormat="1" ht="73.5" customHeight="1">
      <c r="A11" s="272">
        <v>1</v>
      </c>
      <c r="B11" s="154" t="s">
        <v>68</v>
      </c>
      <c r="C11" s="238" t="s">
        <v>158</v>
      </c>
      <c r="D11" s="238" t="s">
        <v>159</v>
      </c>
      <c r="E11" s="239" t="s">
        <v>64</v>
      </c>
      <c r="F11" s="240">
        <v>10</v>
      </c>
      <c r="G11" s="241" t="s">
        <v>14</v>
      </c>
      <c r="H11" s="242"/>
      <c r="I11" s="243"/>
      <c r="J11" s="244"/>
      <c r="K11" s="245">
        <v>0.08</v>
      </c>
      <c r="L11" s="246">
        <f t="shared" ref="L11:L12" si="2">J11*(1+K11)</f>
        <v>0</v>
      </c>
      <c r="M11" s="247">
        <f>J11*F11</f>
        <v>0</v>
      </c>
      <c r="N11" s="247">
        <f t="shared" ref="N11:N12" si="3">M11*(1+K11)</f>
        <v>0</v>
      </c>
      <c r="O11" s="248"/>
      <c r="P11" s="249" t="s">
        <v>106</v>
      </c>
      <c r="Q11" s="240">
        <v>4</v>
      </c>
      <c r="R11" s="250">
        <f>($Q11*$J11)+M11</f>
        <v>0</v>
      </c>
      <c r="S11" s="251">
        <f>($Q11*L11)+N11</f>
        <v>0</v>
      </c>
    </row>
    <row r="12" spans="1:19" s="149" customFormat="1" ht="81.75" customHeight="1" thickBot="1">
      <c r="A12" s="336">
        <v>2</v>
      </c>
      <c r="B12" s="337" t="s">
        <v>68</v>
      </c>
      <c r="C12" s="338" t="s">
        <v>158</v>
      </c>
      <c r="D12" s="338" t="s">
        <v>160</v>
      </c>
      <c r="E12" s="339" t="s">
        <v>64</v>
      </c>
      <c r="F12" s="340">
        <v>220</v>
      </c>
      <c r="G12" s="341" t="s">
        <v>14</v>
      </c>
      <c r="H12" s="342"/>
      <c r="I12" s="343"/>
      <c r="J12" s="344"/>
      <c r="K12" s="345">
        <v>0.08</v>
      </c>
      <c r="L12" s="346">
        <f t="shared" si="2"/>
        <v>0</v>
      </c>
      <c r="M12" s="347">
        <f>J12*F12</f>
        <v>0</v>
      </c>
      <c r="N12" s="347">
        <f t="shared" si="3"/>
        <v>0</v>
      </c>
      <c r="O12" s="348"/>
      <c r="P12" s="349" t="s">
        <v>106</v>
      </c>
      <c r="Q12" s="340">
        <v>107</v>
      </c>
      <c r="R12" s="350">
        <f>($Q12*$J12)+M12</f>
        <v>0</v>
      </c>
      <c r="S12" s="351">
        <f>($Q12*L12)+N12</f>
        <v>0</v>
      </c>
    </row>
    <row r="13" spans="1:19" ht="30" customHeight="1" thickBot="1">
      <c r="A13" s="252"/>
      <c r="B13" s="159" t="s">
        <v>127</v>
      </c>
      <c r="C13" s="273" t="s">
        <v>26</v>
      </c>
      <c r="D13" s="274"/>
      <c r="E13" s="275"/>
      <c r="F13" s="276"/>
      <c r="G13" s="277"/>
      <c r="H13" s="277"/>
      <c r="I13" s="278"/>
      <c r="J13" s="279"/>
      <c r="K13" s="280"/>
      <c r="L13" s="281"/>
      <c r="M13" s="282">
        <f>SUM(M11:M12)</f>
        <v>0</v>
      </c>
      <c r="N13" s="283">
        <f>SUM(N11:N12)</f>
        <v>0</v>
      </c>
      <c r="O13" s="284"/>
      <c r="P13" s="284"/>
      <c r="Q13" s="284"/>
      <c r="R13" s="285">
        <f>SUM(R11:R12)</f>
        <v>0</v>
      </c>
      <c r="S13" s="286">
        <f>SUM(S11:S12)</f>
        <v>0</v>
      </c>
    </row>
    <row r="14" spans="1:19" ht="19.5" thickBot="1">
      <c r="I14" s="269"/>
    </row>
    <row r="15" spans="1:19" s="303" customFormat="1" ht="29.25" customHeight="1" thickBot="1">
      <c r="A15" s="301" t="s">
        <v>128</v>
      </c>
      <c r="B15" s="302"/>
      <c r="C15" s="302" t="s">
        <v>67</v>
      </c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52"/>
      <c r="R15" s="352"/>
      <c r="S15" s="353"/>
    </row>
    <row r="16" spans="1:19" s="149" customFormat="1" ht="85.5" customHeight="1">
      <c r="A16" s="319">
        <v>1</v>
      </c>
      <c r="B16" s="320" t="s">
        <v>67</v>
      </c>
      <c r="C16" s="321" t="s">
        <v>161</v>
      </c>
      <c r="D16" s="321" t="s">
        <v>51</v>
      </c>
      <c r="E16" s="322" t="s">
        <v>93</v>
      </c>
      <c r="F16" s="323">
        <v>15</v>
      </c>
      <c r="G16" s="324" t="s">
        <v>14</v>
      </c>
      <c r="H16" s="325"/>
      <c r="I16" s="287"/>
      <c r="J16" s="327"/>
      <c r="K16" s="328">
        <v>0.08</v>
      </c>
      <c r="L16" s="246">
        <f t="shared" ref="L16:L18" si="4">J16*(1+K16)</f>
        <v>0</v>
      </c>
      <c r="M16" s="247">
        <f>J16*F16</f>
        <v>0</v>
      </c>
      <c r="N16" s="247">
        <f t="shared" ref="N16:N18" si="5">M16*(1+K16)</f>
        <v>0</v>
      </c>
      <c r="O16" s="329"/>
      <c r="P16" s="330" t="s">
        <v>58</v>
      </c>
      <c r="Q16" s="323">
        <v>7</v>
      </c>
      <c r="R16" s="331">
        <f>($Q16*$J16)+M16</f>
        <v>0</v>
      </c>
      <c r="S16" s="332">
        <f>($Q16*L16)+N16</f>
        <v>0</v>
      </c>
    </row>
    <row r="17" spans="1:19" s="149" customFormat="1" ht="90" customHeight="1">
      <c r="A17" s="272">
        <v>2</v>
      </c>
      <c r="B17" s="154" t="s">
        <v>67</v>
      </c>
      <c r="C17" s="238" t="s">
        <v>161</v>
      </c>
      <c r="D17" s="238" t="s">
        <v>162</v>
      </c>
      <c r="E17" s="239" t="s">
        <v>95</v>
      </c>
      <c r="F17" s="240">
        <v>20</v>
      </c>
      <c r="G17" s="241" t="s">
        <v>14</v>
      </c>
      <c r="H17" s="242"/>
      <c r="I17" s="288"/>
      <c r="J17" s="244"/>
      <c r="K17" s="245">
        <v>0.08</v>
      </c>
      <c r="L17" s="246">
        <f t="shared" si="4"/>
        <v>0</v>
      </c>
      <c r="M17" s="247">
        <f>J17*F17</f>
        <v>0</v>
      </c>
      <c r="N17" s="247">
        <f t="shared" si="5"/>
        <v>0</v>
      </c>
      <c r="O17" s="248"/>
      <c r="P17" s="249" t="s">
        <v>58</v>
      </c>
      <c r="Q17" s="240">
        <v>9</v>
      </c>
      <c r="R17" s="250">
        <f>($Q17*$J17)+M17</f>
        <v>0</v>
      </c>
      <c r="S17" s="251">
        <f>($Q17*L17)+N17</f>
        <v>0</v>
      </c>
    </row>
    <row r="18" spans="1:19" s="149" customFormat="1" ht="85.5" customHeight="1" thickBot="1">
      <c r="A18" s="272">
        <v>3</v>
      </c>
      <c r="B18" s="154" t="s">
        <v>67</v>
      </c>
      <c r="C18" s="238" t="s">
        <v>161</v>
      </c>
      <c r="D18" s="238" t="s">
        <v>45</v>
      </c>
      <c r="E18" s="239" t="s">
        <v>94</v>
      </c>
      <c r="F18" s="240">
        <v>20</v>
      </c>
      <c r="G18" s="241" t="s">
        <v>14</v>
      </c>
      <c r="H18" s="242"/>
      <c r="I18" s="289"/>
      <c r="J18" s="244"/>
      <c r="K18" s="245">
        <v>0.08</v>
      </c>
      <c r="L18" s="246">
        <f t="shared" si="4"/>
        <v>0</v>
      </c>
      <c r="M18" s="247">
        <f>J18*F18</f>
        <v>0</v>
      </c>
      <c r="N18" s="247">
        <f t="shared" si="5"/>
        <v>0</v>
      </c>
      <c r="O18" s="248"/>
      <c r="P18" s="249" t="s">
        <v>58</v>
      </c>
      <c r="Q18" s="240">
        <v>9</v>
      </c>
      <c r="R18" s="250">
        <f>($Q18*$J18)+M18</f>
        <v>0</v>
      </c>
      <c r="S18" s="251">
        <f>($Q18*L18)+N18</f>
        <v>0</v>
      </c>
    </row>
    <row r="19" spans="1:19" thickBot="1">
      <c r="A19" s="252"/>
      <c r="B19" s="155" t="s">
        <v>128</v>
      </c>
      <c r="C19" s="273" t="s">
        <v>26</v>
      </c>
      <c r="D19" s="274"/>
      <c r="E19" s="275"/>
      <c r="F19" s="276"/>
      <c r="G19" s="277"/>
      <c r="H19" s="277"/>
      <c r="I19" s="278"/>
      <c r="J19" s="279"/>
      <c r="K19" s="280"/>
      <c r="L19" s="281"/>
      <c r="M19" s="282">
        <f>SUM(M16:M18)</f>
        <v>0</v>
      </c>
      <c r="N19" s="283">
        <f>SUM(N16:N18)</f>
        <v>0</v>
      </c>
      <c r="O19" s="284"/>
      <c r="P19" s="284"/>
      <c r="Q19" s="284"/>
      <c r="R19" s="285">
        <f>SUM(R16:R18)</f>
        <v>0</v>
      </c>
      <c r="S19" s="286">
        <f>SUM(S16:S18)</f>
        <v>0</v>
      </c>
    </row>
    <row r="20" spans="1:19" ht="19.5" thickBot="1">
      <c r="I20" s="269"/>
    </row>
    <row r="21" spans="1:19" s="150" customFormat="1" ht="26.25" customHeight="1" thickBot="1">
      <c r="A21" s="290" t="s">
        <v>144</v>
      </c>
      <c r="B21" s="157"/>
      <c r="C21" s="157" t="s">
        <v>143</v>
      </c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333"/>
      <c r="R21" s="333"/>
      <c r="S21" s="334"/>
    </row>
    <row r="22" spans="1:19" s="149" customFormat="1" ht="54">
      <c r="A22" s="319">
        <v>1</v>
      </c>
      <c r="B22" s="320" t="s">
        <v>143</v>
      </c>
      <c r="C22" s="321" t="s">
        <v>161</v>
      </c>
      <c r="D22" s="321" t="s">
        <v>163</v>
      </c>
      <c r="E22" s="322" t="s">
        <v>90</v>
      </c>
      <c r="F22" s="323">
        <v>30</v>
      </c>
      <c r="G22" s="324" t="s">
        <v>14</v>
      </c>
      <c r="H22" s="325"/>
      <c r="I22" s="326"/>
      <c r="J22" s="327"/>
      <c r="K22" s="328">
        <v>0.08</v>
      </c>
      <c r="L22" s="246">
        <f>J22*(1+K22)</f>
        <v>0</v>
      </c>
      <c r="M22" s="247">
        <f>J22*F22</f>
        <v>0</v>
      </c>
      <c r="N22" s="247">
        <f>M22*(1+K22)</f>
        <v>0</v>
      </c>
      <c r="O22" s="329"/>
      <c r="P22" s="330" t="s">
        <v>105</v>
      </c>
      <c r="Q22" s="323">
        <v>14</v>
      </c>
      <c r="R22" s="331">
        <f>($Q22*$J22)+M22</f>
        <v>0</v>
      </c>
      <c r="S22" s="332">
        <f>($Q22*L22)+N22</f>
        <v>0</v>
      </c>
    </row>
    <row r="23" spans="1:19" thickBot="1">
      <c r="A23" s="304"/>
      <c r="B23" s="155" t="s">
        <v>144</v>
      </c>
      <c r="C23" s="305" t="s">
        <v>26</v>
      </c>
      <c r="D23" s="306"/>
      <c r="E23" s="307"/>
      <c r="F23" s="308"/>
      <c r="G23" s="309"/>
      <c r="H23" s="309"/>
      <c r="I23" s="310"/>
      <c r="J23" s="311"/>
      <c r="K23" s="312"/>
      <c r="L23" s="313"/>
      <c r="M23" s="314">
        <f>SUM(M22)</f>
        <v>0</v>
      </c>
      <c r="N23" s="315">
        <f>SUM(N22)</f>
        <v>0</v>
      </c>
      <c r="O23" s="316"/>
      <c r="P23" s="316"/>
      <c r="Q23" s="316"/>
      <c r="R23" s="317">
        <f>SUM(R22)</f>
        <v>0</v>
      </c>
      <c r="S23" s="318">
        <f>SUM(S22)</f>
        <v>0</v>
      </c>
    </row>
    <row r="24" spans="1:19">
      <c r="I24" s="269"/>
    </row>
    <row r="25" spans="1:19" ht="19.5" thickBot="1">
      <c r="I25" s="269"/>
    </row>
    <row r="26" spans="1:19" s="150" customFormat="1" ht="23.25" customHeight="1">
      <c r="A26" s="295" t="s">
        <v>145</v>
      </c>
      <c r="B26" s="296"/>
      <c r="C26" s="296" t="s">
        <v>101</v>
      </c>
      <c r="D26" s="296"/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296"/>
      <c r="Q26" s="236"/>
      <c r="R26" s="236"/>
      <c r="S26" s="236"/>
    </row>
    <row r="27" spans="1:19" s="149" customFormat="1" ht="117" customHeight="1">
      <c r="A27" s="272">
        <v>1</v>
      </c>
      <c r="B27" s="154" t="s">
        <v>101</v>
      </c>
      <c r="C27" s="238" t="s">
        <v>164</v>
      </c>
      <c r="D27" s="238" t="s">
        <v>165</v>
      </c>
      <c r="E27" s="239" t="s">
        <v>97</v>
      </c>
      <c r="F27" s="240">
        <v>2</v>
      </c>
      <c r="G27" s="241" t="s">
        <v>14</v>
      </c>
      <c r="H27" s="242"/>
      <c r="I27" s="297"/>
      <c r="J27" s="244"/>
      <c r="K27" s="245">
        <v>0.08</v>
      </c>
      <c r="L27" s="298">
        <f t="shared" ref="L27:L29" si="6">J27*(1+K27)</f>
        <v>0</v>
      </c>
      <c r="M27" s="299">
        <f>J27*F27</f>
        <v>0</v>
      </c>
      <c r="N27" s="299">
        <f t="shared" ref="N27:N29" si="7">M27*(1+K27)</f>
        <v>0</v>
      </c>
      <c r="O27" s="248"/>
      <c r="P27" s="249" t="s">
        <v>102</v>
      </c>
      <c r="Q27" s="240">
        <v>0</v>
      </c>
      <c r="R27" s="250">
        <f>($Q27*$J27)+M27</f>
        <v>0</v>
      </c>
      <c r="S27" s="251">
        <f>($Q27*L27)+N27</f>
        <v>0</v>
      </c>
    </row>
    <row r="28" spans="1:19" s="149" customFormat="1" ht="36">
      <c r="A28" s="272">
        <v>2</v>
      </c>
      <c r="B28" s="154" t="s">
        <v>101</v>
      </c>
      <c r="C28" s="238" t="s">
        <v>164</v>
      </c>
      <c r="D28" s="238" t="s">
        <v>165</v>
      </c>
      <c r="E28" s="239" t="s">
        <v>96</v>
      </c>
      <c r="F28" s="240">
        <v>1</v>
      </c>
      <c r="G28" s="241" t="s">
        <v>14</v>
      </c>
      <c r="H28" s="242"/>
      <c r="I28" s="292"/>
      <c r="J28" s="244"/>
      <c r="K28" s="245">
        <v>0.08</v>
      </c>
      <c r="L28" s="246">
        <f t="shared" si="6"/>
        <v>0</v>
      </c>
      <c r="M28" s="247">
        <f>J28*F28</f>
        <v>0</v>
      </c>
      <c r="N28" s="247">
        <f t="shared" si="7"/>
        <v>0</v>
      </c>
      <c r="O28" s="248"/>
      <c r="P28" s="249" t="s">
        <v>102</v>
      </c>
      <c r="Q28" s="240">
        <v>0</v>
      </c>
      <c r="R28" s="250">
        <f>($Q28*$J28)+M28</f>
        <v>0</v>
      </c>
      <c r="S28" s="251">
        <f>($Q28*L28)+N28</f>
        <v>0</v>
      </c>
    </row>
    <row r="29" spans="1:19" s="149" customFormat="1" ht="36.75" thickBot="1">
      <c r="A29" s="272">
        <v>3</v>
      </c>
      <c r="B29" s="154" t="s">
        <v>101</v>
      </c>
      <c r="C29" s="238" t="s">
        <v>164</v>
      </c>
      <c r="D29" s="238" t="s">
        <v>165</v>
      </c>
      <c r="E29" s="239" t="s">
        <v>60</v>
      </c>
      <c r="F29" s="240">
        <v>2</v>
      </c>
      <c r="G29" s="241" t="s">
        <v>14</v>
      </c>
      <c r="H29" s="242"/>
      <c r="I29" s="293"/>
      <c r="J29" s="244"/>
      <c r="K29" s="245">
        <v>0.08</v>
      </c>
      <c r="L29" s="246">
        <f t="shared" si="6"/>
        <v>0</v>
      </c>
      <c r="M29" s="247">
        <f>J29*F29</f>
        <v>0</v>
      </c>
      <c r="N29" s="247">
        <f t="shared" si="7"/>
        <v>0</v>
      </c>
      <c r="O29" s="248"/>
      <c r="P29" s="249" t="s">
        <v>102</v>
      </c>
      <c r="Q29" s="240">
        <v>0</v>
      </c>
      <c r="R29" s="250">
        <f>($Q29*$J29)+M29</f>
        <v>0</v>
      </c>
      <c r="S29" s="251">
        <f>($Q29*L29)+N29</f>
        <v>0</v>
      </c>
    </row>
    <row r="30" spans="1:19" ht="24" customHeight="1" thickBot="1">
      <c r="A30" s="252"/>
      <c r="B30" s="155" t="s">
        <v>145</v>
      </c>
      <c r="C30" s="273" t="s">
        <v>26</v>
      </c>
      <c r="D30" s="274"/>
      <c r="E30" s="275"/>
      <c r="F30" s="276"/>
      <c r="G30" s="277"/>
      <c r="H30" s="277"/>
      <c r="I30" s="278"/>
      <c r="J30" s="279"/>
      <c r="K30" s="280"/>
      <c r="L30" s="281"/>
      <c r="M30" s="282">
        <f>SUM(M27:M29)</f>
        <v>0</v>
      </c>
      <c r="N30" s="283">
        <f>SUM(N27:N29)</f>
        <v>0</v>
      </c>
      <c r="O30" s="284"/>
      <c r="P30" s="284"/>
      <c r="Q30" s="284"/>
      <c r="R30" s="285">
        <f>SUM(R27:R29)</f>
        <v>0</v>
      </c>
      <c r="S30" s="286">
        <f>SUM(S27:S29)</f>
        <v>0</v>
      </c>
    </row>
    <row r="31" spans="1:19" ht="19.5" thickBot="1">
      <c r="I31" s="269"/>
    </row>
    <row r="32" spans="1:19" ht="31.5" customHeight="1" thickBot="1">
      <c r="A32" s="235" t="s">
        <v>146</v>
      </c>
      <c r="B32" s="153"/>
      <c r="C32" s="153" t="s">
        <v>65</v>
      </c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236"/>
      <c r="R32" s="236"/>
      <c r="S32" s="236"/>
    </row>
    <row r="33" spans="1:19" s="149" customFormat="1" ht="54.75" thickBot="1">
      <c r="A33" s="272">
        <v>1</v>
      </c>
      <c r="B33" s="154" t="s">
        <v>65</v>
      </c>
      <c r="C33" s="238" t="s">
        <v>166</v>
      </c>
      <c r="D33" s="238" t="s">
        <v>167</v>
      </c>
      <c r="E33" s="239" t="s">
        <v>42</v>
      </c>
      <c r="F33" s="240">
        <v>200</v>
      </c>
      <c r="G33" s="241" t="s">
        <v>14</v>
      </c>
      <c r="H33" s="242"/>
      <c r="I33" s="291"/>
      <c r="J33" s="244"/>
      <c r="K33" s="245">
        <v>0.08</v>
      </c>
      <c r="L33" s="246">
        <f>J33*(1+K33)</f>
        <v>0</v>
      </c>
      <c r="M33" s="247">
        <f>J33*F33</f>
        <v>0</v>
      </c>
      <c r="N33" s="247">
        <f>M33*(1+K33)</f>
        <v>0</v>
      </c>
      <c r="O33" s="248"/>
      <c r="P33" s="249" t="s">
        <v>100</v>
      </c>
      <c r="Q33" s="240">
        <v>98</v>
      </c>
      <c r="R33" s="250">
        <f>($Q33*$J33)+M33</f>
        <v>0</v>
      </c>
      <c r="S33" s="251">
        <f>($Q33*L33)+N33</f>
        <v>0</v>
      </c>
    </row>
    <row r="34" spans="1:19" thickBot="1">
      <c r="A34" s="252"/>
      <c r="B34" s="155" t="s">
        <v>146</v>
      </c>
      <c r="C34" s="273" t="s">
        <v>26</v>
      </c>
      <c r="D34" s="274"/>
      <c r="E34" s="275"/>
      <c r="F34" s="276"/>
      <c r="G34" s="277"/>
      <c r="H34" s="277"/>
      <c r="I34" s="278"/>
      <c r="J34" s="279"/>
      <c r="K34" s="280"/>
      <c r="L34" s="281"/>
      <c r="M34" s="282">
        <f>SUM(M33)</f>
        <v>0</v>
      </c>
      <c r="N34" s="283">
        <f>SUM(N33)</f>
        <v>0</v>
      </c>
      <c r="O34" s="284"/>
      <c r="P34" s="284"/>
      <c r="Q34" s="284"/>
      <c r="R34" s="285">
        <f>SUM(R33)</f>
        <v>0</v>
      </c>
      <c r="S34" s="286">
        <f>SUM(S33)</f>
        <v>0</v>
      </c>
    </row>
    <row r="35" spans="1:19" ht="19.5" thickBot="1">
      <c r="I35" s="269"/>
    </row>
    <row r="36" spans="1:19" s="150" customFormat="1" ht="27" customHeight="1" thickBot="1">
      <c r="A36" s="290" t="s">
        <v>147</v>
      </c>
      <c r="B36" s="157"/>
      <c r="C36" s="157" t="s">
        <v>63</v>
      </c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236"/>
      <c r="R36" s="236"/>
      <c r="S36" s="236"/>
    </row>
    <row r="37" spans="1:19" s="149" customFormat="1" ht="72.75" thickBot="1">
      <c r="A37" s="272">
        <v>1</v>
      </c>
      <c r="B37" s="154" t="s">
        <v>63</v>
      </c>
      <c r="C37" s="238" t="s">
        <v>148</v>
      </c>
      <c r="D37" s="238" t="s">
        <v>149</v>
      </c>
      <c r="E37" s="239" t="s">
        <v>150</v>
      </c>
      <c r="F37" s="240">
        <v>100</v>
      </c>
      <c r="G37" s="241" t="s">
        <v>14</v>
      </c>
      <c r="H37" s="242"/>
      <c r="I37" s="291"/>
      <c r="J37" s="244"/>
      <c r="K37" s="245">
        <v>0.08</v>
      </c>
      <c r="L37" s="246">
        <f>J37*(1+K37)</f>
        <v>0</v>
      </c>
      <c r="M37" s="247">
        <f>J37*F37</f>
        <v>0</v>
      </c>
      <c r="N37" s="247">
        <f>M37*(1+K37)</f>
        <v>0</v>
      </c>
      <c r="O37" s="248"/>
      <c r="P37" s="249" t="s">
        <v>99</v>
      </c>
      <c r="Q37" s="240">
        <v>49</v>
      </c>
      <c r="R37" s="250">
        <f>($Q37*$J37)+M37</f>
        <v>0</v>
      </c>
      <c r="S37" s="251">
        <f>($Q37*L37)+N37</f>
        <v>0</v>
      </c>
    </row>
    <row r="38" spans="1:19" ht="20.25" customHeight="1" thickBot="1">
      <c r="A38" s="252"/>
      <c r="B38" s="155" t="s">
        <v>147</v>
      </c>
      <c r="C38" s="273" t="s">
        <v>26</v>
      </c>
      <c r="D38" s="274"/>
      <c r="E38" s="275"/>
      <c r="F38" s="276"/>
      <c r="G38" s="277"/>
      <c r="H38" s="277"/>
      <c r="I38" s="278"/>
      <c r="J38" s="279"/>
      <c r="K38" s="280"/>
      <c r="L38" s="281"/>
      <c r="M38" s="282">
        <f>SUM(M37)</f>
        <v>0</v>
      </c>
      <c r="N38" s="283">
        <f>SUM(N37)</f>
        <v>0</v>
      </c>
      <c r="O38" s="284"/>
      <c r="P38" s="284"/>
      <c r="Q38" s="284"/>
      <c r="R38" s="285">
        <f>SUM(R37)</f>
        <v>0</v>
      </c>
      <c r="S38" s="286">
        <f>SUM(S37)</f>
        <v>0</v>
      </c>
    </row>
    <row r="39" spans="1:19" ht="19.5" thickBot="1">
      <c r="I39" s="269"/>
    </row>
    <row r="40" spans="1:19" s="150" customFormat="1" ht="30" customHeight="1" thickBot="1">
      <c r="A40" s="290" t="s">
        <v>151</v>
      </c>
      <c r="B40" s="157"/>
      <c r="C40" s="157" t="s">
        <v>66</v>
      </c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236"/>
      <c r="R40" s="236"/>
      <c r="S40" s="236"/>
    </row>
    <row r="41" spans="1:19" s="149" customFormat="1" ht="25.5" customHeight="1" thickBot="1">
      <c r="A41" s="272">
        <v>1</v>
      </c>
      <c r="B41" s="154" t="s">
        <v>66</v>
      </c>
      <c r="C41" s="238" t="s">
        <v>22</v>
      </c>
      <c r="D41" s="238" t="s">
        <v>168</v>
      </c>
      <c r="E41" s="239" t="s">
        <v>103</v>
      </c>
      <c r="F41" s="240">
        <v>400</v>
      </c>
      <c r="G41" s="241" t="s">
        <v>14</v>
      </c>
      <c r="H41" s="242"/>
      <c r="I41" s="291"/>
      <c r="J41" s="244"/>
      <c r="K41" s="245">
        <v>0.08</v>
      </c>
      <c r="L41" s="246">
        <f>J41*(1+K41)</f>
        <v>0</v>
      </c>
      <c r="M41" s="247">
        <f>J41*F41</f>
        <v>0</v>
      </c>
      <c r="N41" s="247">
        <f>M41*(1+K41)</f>
        <v>0</v>
      </c>
      <c r="O41" s="248"/>
      <c r="P41" s="249" t="s">
        <v>104</v>
      </c>
      <c r="Q41" s="240">
        <v>196</v>
      </c>
      <c r="R41" s="250">
        <f>($Q41*$J41)+M41</f>
        <v>0</v>
      </c>
      <c r="S41" s="251">
        <f>($Q41*L41)+N41</f>
        <v>0</v>
      </c>
    </row>
    <row r="42" spans="1:19" thickBot="1">
      <c r="A42" s="252"/>
      <c r="B42" s="155" t="s">
        <v>151</v>
      </c>
      <c r="C42" s="273" t="s">
        <v>26</v>
      </c>
      <c r="D42" s="274"/>
      <c r="E42" s="275"/>
      <c r="F42" s="276"/>
      <c r="G42" s="277"/>
      <c r="H42" s="277"/>
      <c r="I42" s="278"/>
      <c r="J42" s="279"/>
      <c r="K42" s="280"/>
      <c r="L42" s="281"/>
      <c r="M42" s="282">
        <f>SUM(M41)</f>
        <v>0</v>
      </c>
      <c r="N42" s="283">
        <f>SUM(N41)</f>
        <v>0</v>
      </c>
      <c r="O42" s="284"/>
      <c r="P42" s="284"/>
      <c r="Q42" s="284"/>
      <c r="R42" s="285">
        <f>SUM(R41)</f>
        <v>0</v>
      </c>
      <c r="S42" s="286">
        <f>SUM(S41)</f>
        <v>0</v>
      </c>
    </row>
    <row r="45" spans="1:19">
      <c r="Q45" s="335" t="s">
        <v>169</v>
      </c>
    </row>
  </sheetData>
  <autoFilter ref="A1:S42" xr:uid="{00000000-0009-0000-0000-000001000000}"/>
  <phoneticPr fontId="19" type="noConversion"/>
  <conditionalFormatting sqref="H5:H7 O8:Q8">
    <cfRule type="duplicateValues" dxfId="27" priority="230"/>
  </conditionalFormatting>
  <conditionalFormatting sqref="H11:H12">
    <cfRule type="duplicateValues" dxfId="26" priority="523"/>
  </conditionalFormatting>
  <conditionalFormatting sqref="H16:H18">
    <cfRule type="duplicateValues" dxfId="25" priority="437"/>
  </conditionalFormatting>
  <conditionalFormatting sqref="H22">
    <cfRule type="duplicateValues" dxfId="24" priority="463"/>
  </conditionalFormatting>
  <conditionalFormatting sqref="H27:H29">
    <cfRule type="duplicateValues" dxfId="23" priority="16"/>
  </conditionalFormatting>
  <conditionalFormatting sqref="H33">
    <cfRule type="duplicateValues" dxfId="22" priority="518"/>
  </conditionalFormatting>
  <conditionalFormatting sqref="H37">
    <cfRule type="duplicateValues" dxfId="21" priority="7"/>
  </conditionalFormatting>
  <conditionalFormatting sqref="H41">
    <cfRule type="duplicateValues" dxfId="20" priority="4"/>
  </conditionalFormatting>
  <conditionalFormatting sqref="I2">
    <cfRule type="duplicateValues" dxfId="19" priority="123"/>
  </conditionalFormatting>
  <conditionalFormatting sqref="I4 I8">
    <cfRule type="duplicateValues" dxfId="18" priority="128"/>
  </conditionalFormatting>
  <conditionalFormatting sqref="I5:I7">
    <cfRule type="duplicateValues" dxfId="17" priority="1"/>
  </conditionalFormatting>
  <conditionalFormatting sqref="I11:I12">
    <cfRule type="duplicateValues" dxfId="16" priority="524"/>
  </conditionalFormatting>
  <conditionalFormatting sqref="I13 I10">
    <cfRule type="duplicateValues" dxfId="15" priority="40"/>
  </conditionalFormatting>
  <conditionalFormatting sqref="I19 I15">
    <cfRule type="duplicateValues" dxfId="14" priority="24"/>
  </conditionalFormatting>
  <conditionalFormatting sqref="I23 I21">
    <cfRule type="duplicateValues" dxfId="13" priority="21"/>
  </conditionalFormatting>
  <conditionalFormatting sqref="I30 I26">
    <cfRule type="duplicateValues" dxfId="12" priority="15"/>
  </conditionalFormatting>
  <conditionalFormatting sqref="I34 I32">
    <cfRule type="duplicateValues" dxfId="11" priority="12"/>
  </conditionalFormatting>
  <conditionalFormatting sqref="I35 I24:I25 I20 I14 I9 I31 I39 I43:I1048576">
    <cfRule type="duplicateValues" dxfId="10" priority="231"/>
  </conditionalFormatting>
  <conditionalFormatting sqref="I38 I36">
    <cfRule type="duplicateValues" dxfId="9" priority="6"/>
  </conditionalFormatting>
  <conditionalFormatting sqref="I42 I40">
    <cfRule type="duplicateValues" dxfId="8" priority="3"/>
  </conditionalFormatting>
  <conditionalFormatting sqref="I1:K1">
    <cfRule type="duplicateValues" dxfId="7" priority="129"/>
  </conditionalFormatting>
  <conditionalFormatting sqref="O13:Q13">
    <cfRule type="duplicateValues" dxfId="6" priority="39"/>
  </conditionalFormatting>
  <conditionalFormatting sqref="O19:Q19">
    <cfRule type="duplicateValues" dxfId="5" priority="23"/>
  </conditionalFormatting>
  <conditionalFormatting sqref="O23:Q23">
    <cfRule type="duplicateValues" dxfId="4" priority="20"/>
  </conditionalFormatting>
  <conditionalFormatting sqref="O30:Q30">
    <cfRule type="duplicateValues" dxfId="3" priority="14"/>
  </conditionalFormatting>
  <conditionalFormatting sqref="O34:Q34">
    <cfRule type="duplicateValues" dxfId="2" priority="11"/>
  </conditionalFormatting>
  <conditionalFormatting sqref="O38:Q38">
    <cfRule type="duplicateValues" dxfId="1" priority="5"/>
  </conditionalFormatting>
  <conditionalFormatting sqref="O42:Q42">
    <cfRule type="duplicateValues" dxfId="0" priority="2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45" firstPageNumber="0" orientation="landscape" horizontalDpi="300" verticalDpi="300" r:id="rId1"/>
  <headerFooter alignWithMargins="0">
    <oddHeader>&amp;L&amp;12Sprawa nr 152/2024&amp;C&amp;"Arial CE,Pogrubiony"&amp;12FORMUALRZ CENOWY&amp;R&amp;12Załacznik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SZPLekowe</vt:lpstr>
      <vt:lpstr>SZPCHemioterapii</vt:lpstr>
      <vt:lpstr>SZPCHemioterapii!Print_Area</vt:lpstr>
      <vt:lpstr>SZPLekowe!Print_Area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2024-11-04T06:41:24Z</cp:lastPrinted>
  <dcterms:created xsi:type="dcterms:W3CDTF">2020-08-21T12:40:28Z</dcterms:created>
  <dcterms:modified xsi:type="dcterms:W3CDTF">2024-11-04T06:42:10Z</dcterms:modified>
</cp:coreProperties>
</file>