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7200" yWindow="4185" windowWidth="21600" windowHeight="11295"/>
  </bookViews>
  <sheets>
    <sheet name="Arkusz1" sheetId="1" r:id="rId1"/>
  </sheets>
  <definedNames>
    <definedName name="Print_Area" localSheetId="0">Arkusz1!$A$1:$N$109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4" i="1"/>
  <c r="L14" s="1"/>
  <c r="K14"/>
  <c r="J15"/>
  <c r="L15" s="1"/>
  <c r="K15"/>
  <c r="K106"/>
  <c r="J106"/>
  <c r="L106" s="1"/>
  <c r="K50" l="1"/>
  <c r="J50"/>
  <c r="L50" s="1"/>
  <c r="K49"/>
  <c r="J49"/>
  <c r="L49" s="1"/>
  <c r="J5"/>
  <c r="J61" l="1"/>
  <c r="L61" s="1"/>
  <c r="K61"/>
  <c r="J97" l="1"/>
  <c r="L97" s="1"/>
  <c r="K97"/>
  <c r="J99"/>
  <c r="L99" s="1"/>
  <c r="K99"/>
  <c r="J101"/>
  <c r="L101" s="1"/>
  <c r="K101"/>
  <c r="J80"/>
  <c r="L80" s="1"/>
  <c r="K80"/>
  <c r="J91"/>
  <c r="J36"/>
  <c r="J37"/>
  <c r="J38"/>
  <c r="K13"/>
  <c r="K12"/>
  <c r="K11"/>
  <c r="K10"/>
  <c r="K9"/>
  <c r="K8"/>
  <c r="K7"/>
  <c r="K6"/>
  <c r="K5"/>
  <c r="K16" l="1"/>
  <c r="L36"/>
  <c r="K104"/>
  <c r="J104"/>
  <c r="L104" s="1"/>
  <c r="K86"/>
  <c r="K85"/>
  <c r="K84"/>
  <c r="K83"/>
  <c r="J86"/>
  <c r="L86" s="1"/>
  <c r="J85"/>
  <c r="L85" s="1"/>
  <c r="J84"/>
  <c r="L84" s="1"/>
  <c r="J83"/>
  <c r="L83" s="1"/>
  <c r="K95"/>
  <c r="J95"/>
  <c r="L95" s="1"/>
  <c r="K91"/>
  <c r="K90"/>
  <c r="L91"/>
  <c r="J90"/>
  <c r="L90" s="1"/>
  <c r="L5"/>
  <c r="J6"/>
  <c r="L6" s="1"/>
  <c r="J7"/>
  <c r="L7" s="1"/>
  <c r="J8"/>
  <c r="L8" s="1"/>
  <c r="J9"/>
  <c r="L9" s="1"/>
  <c r="J10"/>
  <c r="L10" s="1"/>
  <c r="J11"/>
  <c r="L11" s="1"/>
  <c r="J12"/>
  <c r="L12" s="1"/>
  <c r="J13"/>
  <c r="L13" s="1"/>
  <c r="J19"/>
  <c r="L19" s="1"/>
  <c r="K19"/>
  <c r="J20"/>
  <c r="L20" s="1"/>
  <c r="K20"/>
  <c r="J21"/>
  <c r="L21" s="1"/>
  <c r="K21"/>
  <c r="J22"/>
  <c r="L22" s="1"/>
  <c r="K22"/>
  <c r="J23"/>
  <c r="L23" s="1"/>
  <c r="K23"/>
  <c r="J24"/>
  <c r="L24" s="1"/>
  <c r="K24"/>
  <c r="J25"/>
  <c r="L25" s="1"/>
  <c r="K25"/>
  <c r="J26"/>
  <c r="L26" s="1"/>
  <c r="K26"/>
  <c r="J27"/>
  <c r="L27" s="1"/>
  <c r="K27"/>
  <c r="J28"/>
  <c r="L28" s="1"/>
  <c r="K28"/>
  <c r="J29"/>
  <c r="L29" s="1"/>
  <c r="K29"/>
  <c r="J30"/>
  <c r="L30" s="1"/>
  <c r="K30"/>
  <c r="J31"/>
  <c r="L31" s="1"/>
  <c r="K31"/>
  <c r="J32"/>
  <c r="L32" s="1"/>
  <c r="K32"/>
  <c r="K36"/>
  <c r="L37"/>
  <c r="K37"/>
  <c r="L38"/>
  <c r="K38"/>
  <c r="J42"/>
  <c r="L42" s="1"/>
  <c r="K42"/>
  <c r="J43"/>
  <c r="L43" s="1"/>
  <c r="K43"/>
  <c r="J44"/>
  <c r="L44" s="1"/>
  <c r="K44"/>
  <c r="J45"/>
  <c r="L45" s="1"/>
  <c r="K45"/>
  <c r="J46"/>
  <c r="L46" s="1"/>
  <c r="K46"/>
  <c r="J47"/>
  <c r="L47" s="1"/>
  <c r="K47"/>
  <c r="J48"/>
  <c r="L48" s="1"/>
  <c r="K48"/>
  <c r="J54"/>
  <c r="L54" s="1"/>
  <c r="K54"/>
  <c r="J57"/>
  <c r="L57" s="1"/>
  <c r="K57"/>
  <c r="J58"/>
  <c r="L58" s="1"/>
  <c r="K58"/>
  <c r="J64"/>
  <c r="L64" s="1"/>
  <c r="K64"/>
  <c r="J65"/>
  <c r="L65" s="1"/>
  <c r="K65"/>
  <c r="J66"/>
  <c r="L66" s="1"/>
  <c r="K66"/>
  <c r="J67"/>
  <c r="L67" s="1"/>
  <c r="K67"/>
  <c r="J71"/>
  <c r="L71" s="1"/>
  <c r="K71"/>
  <c r="J74"/>
  <c r="L74" s="1"/>
  <c r="K74"/>
  <c r="J77"/>
  <c r="L77" s="1"/>
  <c r="K77"/>
  <c r="K59" l="1"/>
  <c r="K51"/>
  <c r="K39"/>
  <c r="K87"/>
  <c r="K68"/>
  <c r="K33"/>
  <c r="K92"/>
  <c r="L92"/>
  <c r="L87"/>
  <c r="L68"/>
  <c r="L59"/>
  <c r="L39"/>
  <c r="L51"/>
  <c r="L33"/>
  <c r="L16"/>
  <c r="K108" l="1"/>
  <c r="L108"/>
</calcChain>
</file>

<file path=xl/sharedStrings.xml><?xml version="1.0" encoding="utf-8"?>
<sst xmlns="http://schemas.openxmlformats.org/spreadsheetml/2006/main" count="215" uniqueCount="122">
  <si>
    <t>lp.</t>
  </si>
  <si>
    <t>Nazwa materiału</t>
  </si>
  <si>
    <t>Wielkość</t>
  </si>
  <si>
    <t>Kod towaru</t>
  </si>
  <si>
    <t xml:space="preserve">Producent </t>
  </si>
  <si>
    <t>J.M</t>
  </si>
  <si>
    <t>Ilość</t>
  </si>
  <si>
    <t>Cena jedn. netto</t>
  </si>
  <si>
    <t>% VAT</t>
  </si>
  <si>
    <t>Cena jedn. brutto</t>
  </si>
  <si>
    <t>Wartość netto</t>
  </si>
  <si>
    <t>Wartość brutto</t>
  </si>
  <si>
    <t>Uwagi</t>
  </si>
  <si>
    <t xml:space="preserve">                                             ZADANIE 1</t>
  </si>
  <si>
    <t>Strzykawka przeźroczysty cylinder op. max. 100 szt.</t>
  </si>
  <si>
    <t>20ml</t>
  </si>
  <si>
    <t>szt</t>
  </si>
  <si>
    <t>10ml</t>
  </si>
  <si>
    <t>5ml</t>
  </si>
  <si>
    <t>2 ml</t>
  </si>
  <si>
    <t>Strzykawka insulinowa z igłą</t>
  </si>
  <si>
    <t>1ml U40</t>
  </si>
  <si>
    <t>1ml U100</t>
  </si>
  <si>
    <t>Strzykawka do TBC z igłą</t>
  </si>
  <si>
    <t>1 ml</t>
  </si>
  <si>
    <t>Strzykawka 3-częściowa Luer-Lock</t>
  </si>
  <si>
    <t>10 ml</t>
  </si>
  <si>
    <t xml:space="preserve">Strzykawka 3-częściowa Luer-Lock </t>
  </si>
  <si>
    <t>20 ml</t>
  </si>
  <si>
    <t>5 ml</t>
  </si>
  <si>
    <t>Igła a100szt</t>
  </si>
  <si>
    <t>op</t>
  </si>
  <si>
    <t>0.5x16mm</t>
  </si>
  <si>
    <t>0,5x25mm</t>
  </si>
  <si>
    <t>0.6x30mm</t>
  </si>
  <si>
    <t>0.7x30mm</t>
  </si>
  <si>
    <t>0,7x40mm</t>
  </si>
  <si>
    <t>0.8x40mm</t>
  </si>
  <si>
    <t>0.9x40mm</t>
  </si>
  <si>
    <t>1.1x40mm</t>
  </si>
  <si>
    <t>1.2x40mm</t>
  </si>
  <si>
    <t>RAZEM:</t>
  </si>
  <si>
    <t xml:space="preserve">                                             ZADANIE 2</t>
  </si>
  <si>
    <t xml:space="preserve">Łącznik do strzykawki ENFit </t>
  </si>
  <si>
    <t xml:space="preserve">Strzykawka Enteralna ENFit </t>
  </si>
  <si>
    <t>50/60ml</t>
  </si>
  <si>
    <t xml:space="preserve">                                             ZADANIE 3</t>
  </si>
  <si>
    <t>Igła do PP i nakłuć lędźwiowych z ostrzem typu Quincke, opakowanie TYVEK</t>
  </si>
  <si>
    <t>G-18x3 1/2 "</t>
  </si>
  <si>
    <t>Igła do PP i nakłuć  lędźwiowych z ostrzem typu Quincke, opakowanie TYVEK</t>
  </si>
  <si>
    <t>G-19x3 1/2"</t>
  </si>
  <si>
    <t>G20x3 1/2"</t>
  </si>
  <si>
    <t>G22x3 1/2"</t>
  </si>
  <si>
    <t>G25x3 1/2"</t>
  </si>
  <si>
    <t>G-26x3 1/2 "</t>
  </si>
  <si>
    <t>Igła do PP i nakłuć lędźwiowych z ostrzem typu Quincke, opakowanie TYVEK z prowadnicą</t>
  </si>
  <si>
    <t>G-27x3 1/2 "</t>
  </si>
  <si>
    <t xml:space="preserve">                                             ZADANIE 4</t>
  </si>
  <si>
    <t xml:space="preserve">                                             ZADANIE 5</t>
  </si>
  <si>
    <t>IS</t>
  </si>
  <si>
    <t>TS</t>
  </si>
  <si>
    <t xml:space="preserve">                                             ZADANIE 6</t>
  </si>
  <si>
    <t xml:space="preserve">Strzykawka 3-częściowa  Luer-Lock, perfuzyjna </t>
  </si>
  <si>
    <t>50 ml</t>
  </si>
  <si>
    <t xml:space="preserve">Strzykawka 3-częściowa (bursztynowa,czarna) Luer-Lock, perfuzyjna </t>
  </si>
  <si>
    <t>Przedłużacz do pompy infuzyjnej</t>
  </si>
  <si>
    <t>150 cm</t>
  </si>
  <si>
    <t>Przedłużacz do pompy infuzyjnej (bursztynowy, czarny)</t>
  </si>
  <si>
    <t xml:space="preserve">                                             ZADANIE 7</t>
  </si>
  <si>
    <t>Strzykawka w komplecie z ostrą końcówką do płukania ucha</t>
  </si>
  <si>
    <t>100ml</t>
  </si>
  <si>
    <t>0,5x40mm</t>
  </si>
  <si>
    <t xml:space="preserve">                                             ZADANIE 8</t>
  </si>
  <si>
    <t>Igła do wstrzykiwania insuliny typu AutoPen a100szt.</t>
  </si>
  <si>
    <t xml:space="preserve">                                             ZADANIE 9</t>
  </si>
  <si>
    <t>Igła z kulką do ostrzykiwania ran</t>
  </si>
  <si>
    <t xml:space="preserve">                                             ZADANIE 10</t>
  </si>
  <si>
    <t>Przyrząd do przetaczania krwi z przeciwbakteryjnym filtrem powietrza, zaciskaczem rolkowym płynnie regulującym przepływ</t>
  </si>
  <si>
    <t>G25x4 11/16" (119-120mm)</t>
  </si>
  <si>
    <t>kpl</t>
  </si>
  <si>
    <t>0,30x8mm (30Gx8mm)</t>
  </si>
  <si>
    <t>Przyrząd do przetaczania płynów infuzyjnych z przeciwbakteryjnym filtrem powietrza, zaciskaczem rolkowym płynnie regulującym przepływ, bez ftalanów</t>
  </si>
  <si>
    <t>Igła do biopsji szpiku kostnego</t>
  </si>
  <si>
    <t>G-15  1,8x30mm</t>
  </si>
  <si>
    <t xml:space="preserve">                                             ZADANIE 11</t>
  </si>
  <si>
    <t xml:space="preserve">                                             ZADANIE 12</t>
  </si>
  <si>
    <t>Igła do biopsji tkanek miękkich półautomatyczna G14x100mm</t>
  </si>
  <si>
    <t>Igła do biopsji tkanek miękkich półautomatyczna G14x150-160mm</t>
  </si>
  <si>
    <t>Igła do biopsji tkanek miękkich półautomatyczna G18x150-160mm</t>
  </si>
  <si>
    <t>Igła do biopsji tkanek miękkich półautomatyczna G18x100mm</t>
  </si>
  <si>
    <t xml:space="preserve">                                             ZADANIE 13</t>
  </si>
  <si>
    <t>Przyrząd do aspiracji z butelki z filtrem cząstkowym 5µm i filtrem bakteriologicznyym 0,3µm i korkiem samozamykającym</t>
  </si>
  <si>
    <t>2.</t>
  </si>
  <si>
    <t>Przyrząd do aspiracji z butelki z filtrem cząstkowym 5µm i filtrem bakteriologicznyym 0,2µm i korkiem samozamykającym (cytostatyki)</t>
  </si>
  <si>
    <t xml:space="preserve">                                             ZADANIE 14</t>
  </si>
  <si>
    <t xml:space="preserve">Igła Lancet do testów alergologicznych (sterylna)- pakowane pojedynczo  </t>
  </si>
  <si>
    <t>a 200szt</t>
  </si>
  <si>
    <t>Razem</t>
  </si>
  <si>
    <t>Linia do pomiaru ciśnienia metodą inwazyjną pojedyńcza, długość całkowita linii 150cm, kranik trójdrożny wyposażony w wyczuwalny i optyczny identyfikator pozycji zamknięte/otwarte, zbiornik wyrównawczy wyposażony w zagiętą igłę, która zapobiega zapowietrzaniu systemu, elimintor zakóceń rezonansowych, zintegrowany system płuczący 3 ml/h z możliwością przepłukiwania przy użyciu jednej ręki (skrzydełka), połączenie z kablem interfejsowym, kranik trójdrożny wyposażony w koreczek tłumiący, zabezpieczony przed przypadkowym zdjęciem i rozszczelnieniem systemu poprzez wewnętrzny kołnierz zabezpieczający go w momencie zerwania i kalibracji (np. ref. 682001)</t>
  </si>
  <si>
    <t>Igła z filtrem (5um) G-18a100szt</t>
  </si>
  <si>
    <t>Igła do biopsji kostnej 11Gx100mm np.: NX11100-00</t>
  </si>
  <si>
    <t>23Gx3/4 0,6mmx19mm</t>
  </si>
  <si>
    <t xml:space="preserve">Igła do portu naczyniowego zagięta 90º, ze skrzydełkami i drenem średnica 0,9 20G, długość 25mm </t>
  </si>
  <si>
    <t xml:space="preserve">Igła typu Motylek ze skrzydełkami z bardzo krótkim drenem </t>
  </si>
  <si>
    <t>szt.</t>
  </si>
  <si>
    <t>Przyrząd do przetaczania płynów infuzyjnych z przeciwbakteryjnym filtrem powietrza, zaciskaczem rolkowym płynnie regulującym przepływ z dodatkowym regulatorem przepływu, bez ftalanów</t>
  </si>
  <si>
    <t>5230671 </t>
  </si>
  <si>
    <t>G18x6" (150-153mm)</t>
  </si>
  <si>
    <t>Rozszywacz do zszywek skórnych metalowych jednorazowy</t>
  </si>
  <si>
    <t xml:space="preserve"> dł. użytkowa 81mm śr. zew.1,25mm, śr. wew.0,85</t>
  </si>
  <si>
    <t>1.2x38-40mm</t>
  </si>
  <si>
    <t>0.40x18-19mm</t>
  </si>
  <si>
    <t>0.45x10-12mm</t>
  </si>
  <si>
    <t>0.45x13-16mm</t>
  </si>
  <si>
    <t xml:space="preserve">Nakłuwacz automatyczny sterylny 21G 1,8 </t>
  </si>
  <si>
    <t xml:space="preserve">                                             ZADANIE 15</t>
  </si>
  <si>
    <t>\</t>
  </si>
  <si>
    <t xml:space="preserve">                                                ZADANIE 16</t>
  </si>
  <si>
    <t>ZADANIA 17</t>
  </si>
  <si>
    <t xml:space="preserve">                                          ZADANIE 18</t>
  </si>
  <si>
    <t xml:space="preserve">                                             ZADANIE 19</t>
  </si>
  <si>
    <t xml:space="preserve">                               Zadanie 20</t>
  </si>
</sst>
</file>

<file path=xl/styles.xml><?xml version="1.0" encoding="utf-8"?>
<styleSheet xmlns="http://schemas.openxmlformats.org/spreadsheetml/2006/main">
  <numFmts count="6">
    <numFmt numFmtId="44" formatCode="_-* #,##0.00\ &quot;zł&quot;_-;\-* #,##0.00\ &quot;zł&quot;_-;_-* &quot;-&quot;??\ &quot;zł&quot;_-;_-@_-"/>
    <numFmt numFmtId="164" formatCode="#,##0.00\ _z_ł"/>
    <numFmt numFmtId="165" formatCode="#,##0.00\ &quot;zł&quot;"/>
    <numFmt numFmtId="166" formatCode="#,##0.000\ _z_ł"/>
    <numFmt numFmtId="167" formatCode="#,##0.00&quot; zł&quot;"/>
    <numFmt numFmtId="168" formatCode="#,##0\ _z_ł"/>
  </numFmts>
  <fonts count="2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color indexed="8"/>
      <name val="Arial Narrow"/>
      <family val="2"/>
      <charset val="238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indexed="8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0"/>
      <name val="Arial Narrow"/>
      <family val="2"/>
    </font>
    <font>
      <b/>
      <sz val="11"/>
      <name val="Arial Narrow"/>
      <family val="2"/>
    </font>
    <font>
      <sz val="10"/>
      <name val="Arial Narrow"/>
      <family val="2"/>
    </font>
    <font>
      <sz val="11"/>
      <color rgb="FFFF0000"/>
      <name val="Arial Narrow"/>
      <family val="2"/>
    </font>
    <font>
      <sz val="10"/>
      <color rgb="FFFF0000"/>
      <name val="Arial Narrow"/>
      <family val="2"/>
    </font>
    <font>
      <sz val="11"/>
      <name val="Arial Narrow"/>
      <family val="2"/>
    </font>
    <font>
      <sz val="8"/>
      <name val="Arial Narrow"/>
      <family val="2"/>
      <charset val="238"/>
    </font>
    <font>
      <sz val="11"/>
      <color indexed="8"/>
      <name val="Arial"/>
      <family val="2"/>
      <charset val="238"/>
    </font>
    <font>
      <sz val="8"/>
      <name val="Calibri"/>
      <family val="2"/>
      <charset val="238"/>
      <scheme val="minor"/>
    </font>
    <font>
      <sz val="11"/>
      <color rgb="FFFF000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59"/>
      </left>
      <right/>
      <top style="thin">
        <color indexed="59"/>
      </top>
      <bottom style="thin">
        <color indexed="5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1" fillId="0" borderId="0"/>
    <xf numFmtId="0" fontId="5" fillId="0" borderId="0"/>
    <xf numFmtId="0" fontId="6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195">
    <xf numFmtId="0" fontId="0" fillId="0" borderId="0" xfId="0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44" fontId="0" fillId="0" borderId="0" xfId="5" applyFont="1"/>
    <xf numFmtId="0" fontId="3" fillId="0" borderId="0" xfId="0" applyFont="1" applyAlignment="1">
      <alignment vertical="center"/>
    </xf>
    <xf numFmtId="44" fontId="3" fillId="0" borderId="0" xfId="5" applyFont="1" applyFill="1" applyBorder="1" applyAlignment="1">
      <alignment vertical="center"/>
    </xf>
    <xf numFmtId="0" fontId="7" fillId="0" borderId="0" xfId="0" applyFont="1" applyAlignment="1">
      <alignment vertical="center"/>
    </xf>
    <xf numFmtId="1" fontId="8" fillId="0" borderId="1" xfId="1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2" fontId="8" fillId="0" borderId="1" xfId="1" applyNumberFormat="1" applyFont="1" applyBorder="1" applyAlignment="1">
      <alignment horizontal="center" vertical="center" wrapText="1"/>
    </xf>
    <xf numFmtId="4" fontId="8" fillId="0" borderId="1" xfId="1" applyNumberFormat="1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>
      <alignment horizontal="center" vertical="center" wrapText="1"/>
    </xf>
    <xf numFmtId="44" fontId="12" fillId="0" borderId="1" xfId="7" applyFont="1" applyFill="1" applyBorder="1" applyAlignment="1">
      <alignment horizontal="center" vertical="center" wrapText="1"/>
    </xf>
    <xf numFmtId="1" fontId="8" fillId="0" borderId="2" xfId="1" applyNumberFormat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3" fontId="8" fillId="0" borderId="2" xfId="1" applyNumberFormat="1" applyFont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>
      <alignment horizontal="center" vertical="center" wrapText="1"/>
    </xf>
    <xf numFmtId="1" fontId="8" fillId="2" borderId="17" xfId="1" applyNumberFormat="1" applyFont="1" applyFill="1" applyBorder="1" applyAlignment="1">
      <alignment horizontal="center" vertical="center" wrapText="1"/>
    </xf>
    <xf numFmtId="0" fontId="8" fillId="2" borderId="16" xfId="1" applyFont="1" applyFill="1" applyBorder="1" applyAlignment="1">
      <alignment horizontal="center" vertical="center" wrapText="1"/>
    </xf>
    <xf numFmtId="1" fontId="8" fillId="2" borderId="16" xfId="1" applyNumberFormat="1" applyFont="1" applyFill="1" applyBorder="1" applyAlignment="1">
      <alignment horizontal="center" vertical="center" wrapText="1"/>
    </xf>
    <xf numFmtId="3" fontId="8" fillId="2" borderId="16" xfId="1" applyNumberFormat="1" applyFont="1" applyFill="1" applyBorder="1" applyAlignment="1" applyProtection="1">
      <alignment horizontal="center" vertical="center" wrapText="1"/>
      <protection locked="0"/>
    </xf>
    <xf numFmtId="0" fontId="12" fillId="2" borderId="16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165" fontId="12" fillId="0" borderId="5" xfId="0" applyNumberFormat="1" applyFont="1" applyBorder="1" applyAlignment="1">
      <alignment vertical="center"/>
    </xf>
    <xf numFmtId="44" fontId="9" fillId="0" borderId="0" xfId="7" applyFont="1" applyFill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5" fillId="0" borderId="0" xfId="0" applyFont="1" applyAlignment="1">
      <alignment vertical="top"/>
    </xf>
    <xf numFmtId="0" fontId="15" fillId="0" borderId="0" xfId="0" applyFont="1"/>
    <xf numFmtId="1" fontId="3" fillId="0" borderId="17" xfId="0" applyNumberFormat="1" applyFont="1" applyBorder="1" applyAlignment="1">
      <alignment horizontal="right" vertical="center" wrapText="1"/>
    </xf>
    <xf numFmtId="0" fontId="17" fillId="0" borderId="0" xfId="0" applyFont="1" applyAlignment="1">
      <alignment vertical="center"/>
    </xf>
    <xf numFmtId="0" fontId="3" fillId="0" borderId="25" xfId="0" applyFont="1" applyBorder="1" applyAlignment="1">
      <alignment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25" xfId="0" applyFont="1" applyBorder="1" applyAlignment="1">
      <alignment horizontal="left" vertical="center"/>
    </xf>
    <xf numFmtId="165" fontId="9" fillId="0" borderId="25" xfId="0" applyNumberFormat="1" applyFont="1" applyBorder="1" applyAlignment="1">
      <alignment vertical="center"/>
    </xf>
    <xf numFmtId="9" fontId="3" fillId="0" borderId="25" xfId="4" applyFont="1" applyBorder="1" applyAlignment="1">
      <alignment horizontal="center" vertical="center"/>
    </xf>
    <xf numFmtId="2" fontId="9" fillId="0" borderId="26" xfId="0" applyNumberFormat="1" applyFont="1" applyBorder="1" applyAlignment="1">
      <alignment horizontal="center" vertical="center"/>
    </xf>
    <xf numFmtId="165" fontId="9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1" fontId="7" fillId="3" borderId="3" xfId="1" applyNumberFormat="1" applyFont="1" applyFill="1" applyBorder="1" applyAlignment="1">
      <alignment horizontal="center" vertical="center"/>
    </xf>
    <xf numFmtId="49" fontId="7" fillId="3" borderId="3" xfId="1" applyNumberFormat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49" fontId="9" fillId="3" borderId="3" xfId="1" applyNumberFormat="1" applyFont="1" applyFill="1" applyBorder="1" applyAlignment="1">
      <alignment horizontal="center" vertical="center" wrapText="1"/>
    </xf>
    <xf numFmtId="3" fontId="7" fillId="3" borderId="4" xfId="1" applyNumberFormat="1" applyFont="1" applyFill="1" applyBorder="1" applyAlignment="1">
      <alignment horizontal="center" vertical="center"/>
    </xf>
    <xf numFmtId="166" fontId="9" fillId="3" borderId="3" xfId="0" applyNumberFormat="1" applyFont="1" applyFill="1" applyBorder="1" applyAlignment="1">
      <alignment horizontal="center" vertical="center"/>
    </xf>
    <xf numFmtId="9" fontId="9" fillId="3" borderId="3" xfId="0" applyNumberFormat="1" applyFont="1" applyFill="1" applyBorder="1" applyAlignment="1">
      <alignment vertical="center"/>
    </xf>
    <xf numFmtId="2" fontId="9" fillId="3" borderId="3" xfId="0" applyNumberFormat="1" applyFont="1" applyFill="1" applyBorder="1" applyAlignment="1">
      <alignment horizontal="center" vertical="center"/>
    </xf>
    <xf numFmtId="165" fontId="9" fillId="3" borderId="3" xfId="0" applyNumberFormat="1" applyFont="1" applyFill="1" applyBorder="1" applyAlignment="1">
      <alignment horizontal="center" vertical="center"/>
    </xf>
    <xf numFmtId="44" fontId="9" fillId="3" borderId="3" xfId="7" applyFont="1" applyFill="1" applyBorder="1" applyAlignment="1">
      <alignment horizontal="center" vertical="center"/>
    </xf>
    <xf numFmtId="49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49" fontId="9" fillId="3" borderId="1" xfId="1" applyNumberFormat="1" applyFont="1" applyFill="1" applyBorder="1" applyAlignment="1">
      <alignment horizontal="center" vertical="center" wrapText="1"/>
    </xf>
    <xf numFmtId="2" fontId="9" fillId="3" borderId="1" xfId="0" applyNumberFormat="1" applyFont="1" applyFill="1" applyBorder="1" applyAlignment="1">
      <alignment horizontal="center" vertical="center"/>
    </xf>
    <xf numFmtId="49" fontId="7" fillId="3" borderId="2" xfId="1" applyNumberFormat="1" applyFont="1" applyFill="1" applyBorder="1" applyAlignment="1">
      <alignment horizontal="center" vertical="center" wrapText="1"/>
    </xf>
    <xf numFmtId="3" fontId="7" fillId="3" borderId="1" xfId="1" applyNumberFormat="1" applyFont="1" applyFill="1" applyBorder="1" applyAlignment="1">
      <alignment horizontal="center" vertical="center"/>
    </xf>
    <xf numFmtId="3" fontId="7" fillId="3" borderId="3" xfId="1" applyNumberFormat="1" applyFont="1" applyFill="1" applyBorder="1" applyAlignment="1">
      <alignment horizontal="center" vertical="center"/>
    </xf>
    <xf numFmtId="1" fontId="7" fillId="3" borderId="4" xfId="1" applyNumberFormat="1" applyFont="1" applyFill="1" applyBorder="1" applyAlignment="1">
      <alignment horizontal="center" vertical="center"/>
    </xf>
    <xf numFmtId="49" fontId="8" fillId="3" borderId="5" xfId="1" applyNumberFormat="1" applyFont="1" applyFill="1" applyBorder="1" applyAlignment="1">
      <alignment horizontal="center" vertical="center" wrapText="1"/>
    </xf>
    <xf numFmtId="0" fontId="7" fillId="3" borderId="0" xfId="1" applyFont="1" applyFill="1" applyAlignment="1">
      <alignment horizontal="center" vertical="center" wrapText="1"/>
    </xf>
    <xf numFmtId="49" fontId="9" fillId="3" borderId="0" xfId="1" applyNumberFormat="1" applyFont="1" applyFill="1" applyAlignment="1">
      <alignment horizontal="center" vertical="center" wrapText="1"/>
    </xf>
    <xf numFmtId="49" fontId="7" fillId="3" borderId="0" xfId="1" applyNumberFormat="1" applyFont="1" applyFill="1" applyAlignment="1">
      <alignment horizontal="center" vertical="center" wrapText="1"/>
    </xf>
    <xf numFmtId="3" fontId="7" fillId="3" borderId="0" xfId="1" applyNumberFormat="1" applyFont="1" applyFill="1" applyAlignment="1">
      <alignment horizontal="center" vertical="center"/>
    </xf>
    <xf numFmtId="164" fontId="9" fillId="3" borderId="0" xfId="0" applyNumberFormat="1" applyFont="1" applyFill="1" applyAlignment="1">
      <alignment horizontal="center" vertical="center"/>
    </xf>
    <xf numFmtId="9" fontId="9" fillId="3" borderId="0" xfId="0" applyNumberFormat="1" applyFont="1" applyFill="1" applyAlignment="1">
      <alignment vertical="center"/>
    </xf>
    <xf numFmtId="2" fontId="9" fillId="3" borderId="0" xfId="0" applyNumberFormat="1" applyFont="1" applyFill="1" applyAlignment="1">
      <alignment horizontal="center" vertical="center"/>
    </xf>
    <xf numFmtId="165" fontId="12" fillId="3" borderId="5" xfId="0" applyNumberFormat="1" applyFont="1" applyFill="1" applyBorder="1" applyAlignment="1">
      <alignment horizontal="center" vertical="center"/>
    </xf>
    <xf numFmtId="44" fontId="9" fillId="3" borderId="0" xfId="7" applyFont="1" applyFill="1" applyBorder="1" applyAlignment="1">
      <alignment horizontal="center" vertical="center"/>
    </xf>
    <xf numFmtId="1" fontId="8" fillId="3" borderId="17" xfId="1" applyNumberFormat="1" applyFont="1" applyFill="1" applyBorder="1" applyAlignment="1">
      <alignment horizontal="center" vertical="center" wrapText="1"/>
    </xf>
    <xf numFmtId="0" fontId="8" fillId="3" borderId="16" xfId="1" applyFont="1" applyFill="1" applyBorder="1" applyAlignment="1">
      <alignment horizontal="center" vertical="center" wrapText="1"/>
    </xf>
    <xf numFmtId="1" fontId="8" fillId="3" borderId="16" xfId="1" applyNumberFormat="1" applyFont="1" applyFill="1" applyBorder="1" applyAlignment="1">
      <alignment horizontal="center" vertical="center" wrapText="1"/>
    </xf>
    <xf numFmtId="3" fontId="8" fillId="3" borderId="16" xfId="1" applyNumberFormat="1" applyFont="1" applyFill="1" applyBorder="1" applyAlignment="1" applyProtection="1">
      <alignment horizontal="center" vertical="center" wrapText="1"/>
      <protection locked="0"/>
    </xf>
    <xf numFmtId="0" fontId="12" fillId="3" borderId="16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1" fontId="19" fillId="3" borderId="15" xfId="1" applyNumberFormat="1" applyFont="1" applyFill="1" applyBorder="1" applyAlignment="1">
      <alignment horizontal="center" vertical="center" wrapText="1"/>
    </xf>
    <xf numFmtId="1" fontId="8" fillId="3" borderId="15" xfId="1" applyNumberFormat="1" applyFont="1" applyFill="1" applyBorder="1" applyAlignment="1">
      <alignment vertical="center" wrapText="1"/>
    </xf>
    <xf numFmtId="1" fontId="8" fillId="3" borderId="8" xfId="1" applyNumberFormat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2" fontId="7" fillId="3" borderId="1" xfId="1" applyNumberFormat="1" applyFont="1" applyFill="1" applyBorder="1" applyAlignment="1">
      <alignment horizontal="center" vertical="center" wrapText="1"/>
    </xf>
    <xf numFmtId="164" fontId="9" fillId="3" borderId="3" xfId="0" applyNumberFormat="1" applyFont="1" applyFill="1" applyBorder="1" applyAlignment="1">
      <alignment horizontal="center" vertical="center"/>
    </xf>
    <xf numFmtId="9" fontId="9" fillId="3" borderId="1" xfId="0" applyNumberFormat="1" applyFont="1" applyFill="1" applyBorder="1" applyAlignment="1">
      <alignment vertical="center"/>
    </xf>
    <xf numFmtId="165" fontId="9" fillId="3" borderId="1" xfId="0" applyNumberFormat="1" applyFont="1" applyFill="1" applyBorder="1" applyAlignment="1">
      <alignment horizontal="center" vertical="center"/>
    </xf>
    <xf numFmtId="2" fontId="9" fillId="3" borderId="7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9" fontId="9" fillId="3" borderId="1" xfId="0" applyNumberFormat="1" applyFont="1" applyFill="1" applyBorder="1" applyAlignment="1">
      <alignment horizontal="right" vertical="center"/>
    </xf>
    <xf numFmtId="44" fontId="9" fillId="3" borderId="8" xfId="7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44" fontId="9" fillId="3" borderId="1" xfId="7" applyFont="1" applyFill="1" applyBorder="1" applyAlignment="1">
      <alignment horizontal="center" vertical="center"/>
    </xf>
    <xf numFmtId="49" fontId="18" fillId="3" borderId="25" xfId="1" applyNumberFormat="1" applyFont="1" applyFill="1" applyBorder="1" applyAlignment="1">
      <alignment horizontal="center" vertical="center" wrapText="1"/>
    </xf>
    <xf numFmtId="0" fontId="18" fillId="3" borderId="25" xfId="1" applyFont="1" applyFill="1" applyBorder="1" applyAlignment="1">
      <alignment horizontal="center" vertical="center" wrapText="1"/>
    </xf>
    <xf numFmtId="0" fontId="18" fillId="3" borderId="26" xfId="1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3" fontId="18" fillId="3" borderId="3" xfId="1" applyNumberFormat="1" applyFont="1" applyFill="1" applyBorder="1" applyAlignment="1">
      <alignment horizontal="center" vertical="center"/>
    </xf>
    <xf numFmtId="164" fontId="18" fillId="3" borderId="3" xfId="0" applyNumberFormat="1" applyFont="1" applyFill="1" applyBorder="1" applyAlignment="1">
      <alignment horizontal="center" vertical="center"/>
    </xf>
    <xf numFmtId="9" fontId="18" fillId="3" borderId="25" xfId="0" applyNumberFormat="1" applyFont="1" applyFill="1" applyBorder="1" applyAlignment="1">
      <alignment vertical="center"/>
    </xf>
    <xf numFmtId="2" fontId="18" fillId="3" borderId="25" xfId="0" applyNumberFormat="1" applyFont="1" applyFill="1" applyBorder="1" applyAlignment="1">
      <alignment horizontal="center" vertical="center"/>
    </xf>
    <xf numFmtId="165" fontId="18" fillId="3" borderId="25" xfId="0" applyNumberFormat="1" applyFont="1" applyFill="1" applyBorder="1" applyAlignment="1">
      <alignment horizontal="center" vertical="center"/>
    </xf>
    <xf numFmtId="44" fontId="16" fillId="3" borderId="25" xfId="7" applyFont="1" applyFill="1" applyBorder="1" applyAlignment="1">
      <alignment horizontal="center" vertical="center"/>
    </xf>
    <xf numFmtId="2" fontId="7" fillId="3" borderId="1" xfId="1" applyNumberFormat="1" applyFont="1" applyFill="1" applyBorder="1" applyAlignment="1">
      <alignment horizontal="center" vertical="center"/>
    </xf>
    <xf numFmtId="1" fontId="7" fillId="3" borderId="1" xfId="1" applyNumberFormat="1" applyFont="1" applyFill="1" applyBorder="1" applyAlignment="1">
      <alignment horizontal="center" vertical="center"/>
    </xf>
    <xf numFmtId="2" fontId="9" fillId="3" borderId="4" xfId="0" applyNumberFormat="1" applyFont="1" applyFill="1" applyBorder="1" applyAlignment="1">
      <alignment horizontal="center" vertical="center"/>
    </xf>
    <xf numFmtId="44" fontId="9" fillId="3" borderId="6" xfId="7" applyFont="1" applyFill="1" applyBorder="1" applyAlignment="1">
      <alignment horizontal="center" vertical="center"/>
    </xf>
    <xf numFmtId="164" fontId="7" fillId="3" borderId="3" xfId="0" applyNumberFormat="1" applyFont="1" applyFill="1" applyBorder="1" applyAlignment="1">
      <alignment horizontal="center" vertical="center"/>
    </xf>
    <xf numFmtId="0" fontId="9" fillId="3" borderId="9" xfId="1" applyFont="1" applyFill="1" applyBorder="1" applyAlignment="1">
      <alignment horizontal="center" vertical="center" wrapText="1"/>
    </xf>
    <xf numFmtId="168" fontId="7" fillId="3" borderId="1" xfId="1" applyNumberFormat="1" applyFont="1" applyFill="1" applyBorder="1" applyAlignment="1">
      <alignment horizontal="center" vertical="center"/>
    </xf>
    <xf numFmtId="165" fontId="7" fillId="3" borderId="1" xfId="1" applyNumberFormat="1" applyFont="1" applyFill="1" applyBorder="1" applyAlignment="1">
      <alignment horizontal="center" vertical="center"/>
    </xf>
    <xf numFmtId="9" fontId="7" fillId="3" borderId="1" xfId="1" applyNumberFormat="1" applyFont="1" applyFill="1" applyBorder="1" applyAlignment="1">
      <alignment vertical="center"/>
    </xf>
    <xf numFmtId="44" fontId="7" fillId="3" borderId="8" xfId="7" applyFont="1" applyFill="1" applyBorder="1" applyAlignment="1">
      <alignment horizontal="center" vertical="center"/>
    </xf>
    <xf numFmtId="0" fontId="7" fillId="3" borderId="1" xfId="1" applyFont="1" applyFill="1" applyBorder="1" applyAlignment="1">
      <alignment vertical="center"/>
    </xf>
    <xf numFmtId="0" fontId="7" fillId="3" borderId="1" xfId="1" applyFont="1" applyFill="1" applyBorder="1" applyAlignment="1">
      <alignment horizontal="center" vertical="center"/>
    </xf>
    <xf numFmtId="165" fontId="7" fillId="3" borderId="2" xfId="1" applyNumberFormat="1" applyFont="1" applyFill="1" applyBorder="1" applyAlignment="1">
      <alignment vertical="center"/>
    </xf>
    <xf numFmtId="165" fontId="7" fillId="3" borderId="2" xfId="1" applyNumberFormat="1" applyFont="1" applyFill="1" applyBorder="1" applyAlignment="1">
      <alignment horizontal="center" vertical="center"/>
    </xf>
    <xf numFmtId="44" fontId="7" fillId="3" borderId="1" xfId="7" applyFont="1" applyFill="1" applyBorder="1" applyAlignment="1">
      <alignment horizontal="center" vertical="center" wrapText="1"/>
    </xf>
    <xf numFmtId="0" fontId="8" fillId="3" borderId="0" xfId="1" applyFont="1" applyFill="1" applyAlignment="1">
      <alignment horizontal="center" vertical="center" wrapText="1"/>
    </xf>
    <xf numFmtId="1" fontId="7" fillId="3" borderId="0" xfId="1" applyNumberFormat="1" applyFont="1" applyFill="1" applyAlignment="1">
      <alignment horizontal="center" vertical="center"/>
    </xf>
    <xf numFmtId="165" fontId="7" fillId="3" borderId="0" xfId="1" applyNumberFormat="1" applyFont="1" applyFill="1" applyAlignment="1">
      <alignment horizontal="center" vertical="center"/>
    </xf>
    <xf numFmtId="49" fontId="8" fillId="3" borderId="0" xfId="1" applyNumberFormat="1" applyFont="1" applyFill="1" applyAlignment="1">
      <alignment horizontal="center" vertical="center"/>
    </xf>
    <xf numFmtId="167" fontId="8" fillId="3" borderId="0" xfId="1" applyNumberFormat="1" applyFont="1" applyFill="1" applyAlignment="1">
      <alignment horizontal="center" vertical="center"/>
    </xf>
    <xf numFmtId="165" fontId="8" fillId="3" borderId="5" xfId="1" applyNumberFormat="1" applyFont="1" applyFill="1" applyBorder="1" applyAlignment="1">
      <alignment vertical="center"/>
    </xf>
    <xf numFmtId="167" fontId="8" fillId="3" borderId="5" xfId="1" applyNumberFormat="1" applyFont="1" applyFill="1" applyBorder="1" applyAlignment="1">
      <alignment horizontal="center" vertical="center"/>
    </xf>
    <xf numFmtId="44" fontId="8" fillId="3" borderId="0" xfId="7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 wrapText="1"/>
    </xf>
    <xf numFmtId="165" fontId="7" fillId="3" borderId="10" xfId="1" applyNumberFormat="1" applyFont="1" applyFill="1" applyBorder="1" applyAlignment="1">
      <alignment horizontal="center" vertical="center"/>
    </xf>
    <xf numFmtId="9" fontId="7" fillId="3" borderId="11" xfId="1" applyNumberFormat="1" applyFont="1" applyFill="1" applyBorder="1" applyAlignment="1">
      <alignment horizontal="center" vertical="center"/>
    </xf>
    <xf numFmtId="165" fontId="8" fillId="3" borderId="3" xfId="1" applyNumberFormat="1" applyFont="1" applyFill="1" applyBorder="1" applyAlignment="1">
      <alignment vertical="center"/>
    </xf>
    <xf numFmtId="165" fontId="8" fillId="3" borderId="3" xfId="1" applyNumberFormat="1" applyFont="1" applyFill="1" applyBorder="1" applyAlignment="1">
      <alignment horizontal="center" vertical="center"/>
    </xf>
    <xf numFmtId="165" fontId="7" fillId="3" borderId="1" xfId="1" applyNumberFormat="1" applyFont="1" applyFill="1" applyBorder="1" applyAlignment="1" applyProtection="1">
      <alignment horizontal="center" vertical="center"/>
      <protection locked="0"/>
    </xf>
    <xf numFmtId="2" fontId="9" fillId="3" borderId="14" xfId="0" applyNumberFormat="1" applyFont="1" applyFill="1" applyBorder="1" applyAlignment="1">
      <alignment horizontal="center" vertical="center"/>
    </xf>
    <xf numFmtId="165" fontId="9" fillId="3" borderId="21" xfId="0" applyNumberFormat="1" applyFont="1" applyFill="1" applyBorder="1" applyAlignment="1">
      <alignment horizontal="right" vertical="center"/>
    </xf>
    <xf numFmtId="0" fontId="8" fillId="3" borderId="17" xfId="0" applyFont="1" applyFill="1" applyBorder="1" applyAlignment="1">
      <alignment horizontal="left" vertical="center"/>
    </xf>
    <xf numFmtId="0" fontId="8" fillId="3" borderId="16" xfId="0" applyFont="1" applyFill="1" applyBorder="1" applyAlignment="1">
      <alignment horizontal="left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 wrapText="1"/>
    </xf>
    <xf numFmtId="44" fontId="7" fillId="3" borderId="9" xfId="5" applyFont="1" applyFill="1" applyBorder="1" applyAlignment="1">
      <alignment horizontal="center" vertical="center"/>
    </xf>
    <xf numFmtId="9" fontId="7" fillId="3" borderId="19" xfId="4" applyFont="1" applyFill="1" applyBorder="1" applyAlignment="1">
      <alignment horizontal="center" vertical="center"/>
    </xf>
    <xf numFmtId="165" fontId="9" fillId="3" borderId="24" xfId="0" applyNumberFormat="1" applyFont="1" applyFill="1" applyBorder="1" applyAlignment="1">
      <alignment horizontal="right" vertical="center"/>
    </xf>
    <xf numFmtId="165" fontId="9" fillId="3" borderId="22" xfId="0" applyNumberFormat="1" applyFont="1" applyFill="1" applyBorder="1" applyAlignment="1">
      <alignment horizontal="right" vertical="center"/>
    </xf>
    <xf numFmtId="44" fontId="11" fillId="3" borderId="3" xfId="5" applyFont="1" applyFill="1" applyBorder="1" applyAlignment="1">
      <alignment horizontal="center" vertical="center"/>
    </xf>
    <xf numFmtId="0" fontId="10" fillId="3" borderId="0" xfId="0" applyFont="1" applyFill="1" applyAlignment="1">
      <alignment vertical="center" wrapText="1"/>
    </xf>
    <xf numFmtId="165" fontId="9" fillId="3" borderId="5" xfId="0" applyNumberFormat="1" applyFont="1" applyFill="1" applyBorder="1" applyAlignment="1">
      <alignment horizontal="right" vertical="center"/>
    </xf>
    <xf numFmtId="0" fontId="10" fillId="3" borderId="0" xfId="0" applyFont="1" applyFill="1" applyAlignment="1">
      <alignment horizontal="center" vertical="center" wrapText="1"/>
    </xf>
    <xf numFmtId="0" fontId="7" fillId="3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20" fillId="3" borderId="2" xfId="0" applyFont="1" applyFill="1" applyBorder="1" applyAlignment="1">
      <alignment horizontal="center" vertical="center" wrapText="1"/>
    </xf>
    <xf numFmtId="165" fontId="7" fillId="3" borderId="1" xfId="0" applyNumberFormat="1" applyFont="1" applyFill="1" applyBorder="1" applyAlignment="1">
      <alignment horizontal="center" vertical="center" wrapText="1"/>
    </xf>
    <xf numFmtId="9" fontId="8" fillId="3" borderId="1" xfId="4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left" vertical="center"/>
    </xf>
    <xf numFmtId="2" fontId="9" fillId="3" borderId="4" xfId="0" applyNumberFormat="1" applyFont="1" applyFill="1" applyBorder="1" applyAlignment="1">
      <alignment horizontal="left" vertical="center"/>
    </xf>
    <xf numFmtId="165" fontId="9" fillId="3" borderId="5" xfId="0" applyNumberFormat="1" applyFont="1" applyFill="1" applyBorder="1" applyAlignment="1">
      <alignment horizontal="left" vertical="center"/>
    </xf>
    <xf numFmtId="0" fontId="8" fillId="3" borderId="18" xfId="0" applyFont="1" applyFill="1" applyBorder="1" applyAlignment="1">
      <alignment horizontal="left" vertical="center"/>
    </xf>
    <xf numFmtId="1" fontId="7" fillId="3" borderId="1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 wrapText="1"/>
    </xf>
    <xf numFmtId="2" fontId="7" fillId="3" borderId="1" xfId="0" applyNumberFormat="1" applyFont="1" applyFill="1" applyBorder="1" applyAlignment="1">
      <alignment horizontal="center" vertical="center"/>
    </xf>
    <xf numFmtId="165" fontId="7" fillId="3" borderId="1" xfId="0" applyNumberFormat="1" applyFont="1" applyFill="1" applyBorder="1" applyAlignment="1">
      <alignment horizontal="center" vertical="center"/>
    </xf>
    <xf numFmtId="9" fontId="7" fillId="3" borderId="1" xfId="0" applyNumberFormat="1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165" fontId="9" fillId="3" borderId="1" xfId="0" applyNumberFormat="1" applyFont="1" applyFill="1" applyBorder="1" applyAlignment="1">
      <alignment vertical="center"/>
    </xf>
    <xf numFmtId="1" fontId="13" fillId="3" borderId="0" xfId="0" applyNumberFormat="1" applyFont="1" applyFill="1" applyAlignment="1">
      <alignment horizontal="center" vertical="top" wrapText="1"/>
    </xf>
    <xf numFmtId="49" fontId="14" fillId="3" borderId="0" xfId="0" applyNumberFormat="1" applyFont="1" applyFill="1" applyAlignment="1">
      <alignment horizontal="center" vertical="center" wrapText="1"/>
    </xf>
    <xf numFmtId="1" fontId="13" fillId="3" borderId="0" xfId="0" applyNumberFormat="1" applyFont="1" applyFill="1" applyAlignment="1">
      <alignment vertical="top" wrapText="1"/>
    </xf>
    <xf numFmtId="3" fontId="13" fillId="3" borderId="0" xfId="0" applyNumberFormat="1" applyFont="1" applyFill="1" applyAlignment="1">
      <alignment horizontal="right" vertical="top" wrapText="1"/>
    </xf>
    <xf numFmtId="1" fontId="13" fillId="3" borderId="0" xfId="0" applyNumberFormat="1" applyFont="1" applyFill="1" applyAlignment="1">
      <alignment horizontal="center" vertical="center" wrapText="1"/>
    </xf>
    <xf numFmtId="1" fontId="3" fillId="3" borderId="17" xfId="0" applyNumberFormat="1" applyFont="1" applyFill="1" applyBorder="1" applyAlignment="1">
      <alignment horizontal="right" vertical="center" wrapText="1"/>
    </xf>
    <xf numFmtId="0" fontId="3" fillId="3" borderId="25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horizontal="center" vertical="center"/>
    </xf>
    <xf numFmtId="165" fontId="9" fillId="3" borderId="25" xfId="0" applyNumberFormat="1" applyFont="1" applyFill="1" applyBorder="1" applyAlignment="1">
      <alignment vertical="center"/>
    </xf>
    <xf numFmtId="9" fontId="3" fillId="3" borderId="25" xfId="4" applyFont="1" applyFill="1" applyBorder="1" applyAlignment="1">
      <alignment horizontal="center" vertical="center"/>
    </xf>
    <xf numFmtId="2" fontId="9" fillId="3" borderId="25" xfId="0" applyNumberFormat="1" applyFont="1" applyFill="1" applyBorder="1" applyAlignment="1">
      <alignment horizontal="center" vertical="center"/>
    </xf>
    <xf numFmtId="1" fontId="8" fillId="0" borderId="7" xfId="1" applyNumberFormat="1" applyFont="1" applyBorder="1" applyAlignment="1">
      <alignment horizontal="left" vertical="center" wrapText="1"/>
    </xf>
    <xf numFmtId="0" fontId="12" fillId="0" borderId="15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1" fontId="8" fillId="3" borderId="7" xfId="1" applyNumberFormat="1" applyFont="1" applyFill="1" applyBorder="1" applyAlignment="1">
      <alignment horizontal="left" vertical="center" wrapText="1"/>
    </xf>
    <xf numFmtId="0" fontId="12" fillId="3" borderId="15" xfId="0" applyFont="1" applyFill="1" applyBorder="1" applyAlignment="1">
      <alignment horizontal="left" vertical="center" wrapText="1"/>
    </xf>
    <xf numFmtId="0" fontId="12" fillId="3" borderId="16" xfId="0" applyFont="1" applyFill="1" applyBorder="1" applyAlignment="1">
      <alignment horizontal="left" vertical="center" wrapText="1"/>
    </xf>
    <xf numFmtId="0" fontId="12" fillId="3" borderId="8" xfId="0" applyFont="1" applyFill="1" applyBorder="1" applyAlignment="1">
      <alignment horizontal="left" vertical="center" wrapText="1"/>
    </xf>
    <xf numFmtId="0" fontId="10" fillId="3" borderId="20" xfId="0" applyFont="1" applyFill="1" applyBorder="1" applyAlignment="1">
      <alignment horizontal="center" vertical="center" wrapText="1"/>
    </xf>
    <xf numFmtId="1" fontId="8" fillId="3" borderId="26" xfId="1" applyNumberFormat="1" applyFont="1" applyFill="1" applyBorder="1" applyAlignment="1">
      <alignment horizontal="center" vertical="center" wrapText="1"/>
    </xf>
    <xf numFmtId="1" fontId="8" fillId="3" borderId="15" xfId="1" applyNumberFormat="1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left" vertical="center"/>
    </xf>
    <xf numFmtId="0" fontId="8" fillId="3" borderId="16" xfId="0" applyFont="1" applyFill="1" applyBorder="1" applyAlignment="1">
      <alignment horizontal="left" vertical="center"/>
    </xf>
    <xf numFmtId="1" fontId="7" fillId="0" borderId="14" xfId="1" applyNumberFormat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" fontId="8" fillId="3" borderId="12" xfId="1" applyNumberFormat="1" applyFont="1" applyFill="1" applyBorder="1" applyAlignment="1">
      <alignment horizontal="center" vertical="center"/>
    </xf>
    <xf numFmtId="0" fontId="8" fillId="3" borderId="23" xfId="1" applyFont="1" applyFill="1" applyBorder="1" applyAlignment="1">
      <alignment vertical="center"/>
    </xf>
    <xf numFmtId="0" fontId="8" fillId="3" borderId="13" xfId="1" applyFont="1" applyFill="1" applyBorder="1" applyAlignment="1">
      <alignment vertical="center"/>
    </xf>
    <xf numFmtId="49" fontId="14" fillId="3" borderId="15" xfId="0" applyNumberFormat="1" applyFont="1" applyFill="1" applyBorder="1" applyAlignment="1">
      <alignment horizontal="left" vertical="center" wrapText="1"/>
    </xf>
    <xf numFmtId="49" fontId="22" fillId="3" borderId="1" xfId="1" applyNumberFormat="1" applyFont="1" applyFill="1" applyBorder="1" applyAlignment="1">
      <alignment horizontal="center" vertical="center" wrapText="1"/>
    </xf>
    <xf numFmtId="49" fontId="16" fillId="3" borderId="27" xfId="1" applyNumberFormat="1" applyFont="1" applyFill="1" applyBorder="1" applyAlignment="1">
      <alignment horizontal="center" vertical="center" wrapText="1"/>
    </xf>
    <xf numFmtId="3" fontId="22" fillId="3" borderId="9" xfId="0" applyNumberFormat="1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 wrapText="1"/>
    </xf>
    <xf numFmtId="168" fontId="22" fillId="3" borderId="1" xfId="0" applyNumberFormat="1" applyFont="1" applyFill="1" applyBorder="1" applyAlignment="1">
      <alignment horizontal="center" vertical="center"/>
    </xf>
  </cellXfs>
  <cellStyles count="8">
    <cellStyle name="Normalny" xfId="0" builtinId="0"/>
    <cellStyle name="Normalny 2" xfId="1"/>
    <cellStyle name="Normalny 2 2" xfId="2"/>
    <cellStyle name="Normalny 3" xfId="3"/>
    <cellStyle name="Procentowy 2" xfId="4"/>
    <cellStyle name="Walutowy" xfId="7" builtinId="4"/>
    <cellStyle name="Walutowy 2" xfId="5"/>
    <cellStyle name="Walutowy 3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09"/>
  <sheetViews>
    <sheetView tabSelected="1" view="pageLayout" zoomScaleSheetLayoutView="100" workbookViewId="0">
      <selection activeCell="M111" sqref="M111"/>
    </sheetView>
  </sheetViews>
  <sheetFormatPr defaultColWidth="11.5703125" defaultRowHeight="16.5"/>
  <cols>
    <col min="1" max="1" width="4.85546875" style="25" customWidth="1"/>
    <col min="2" max="2" width="45.7109375" style="26" customWidth="1"/>
    <col min="3" max="3" width="26.42578125" style="25" customWidth="1"/>
    <col min="4" max="4" width="11.85546875" style="25" customWidth="1"/>
    <col min="5" max="5" width="12" style="25" customWidth="1"/>
    <col min="6" max="6" width="7.140625" style="25" bestFit="1" customWidth="1"/>
    <col min="7" max="7" width="9.85546875" style="25" customWidth="1"/>
    <col min="8" max="8" width="10.42578125" style="25" customWidth="1"/>
    <col min="9" max="9" width="5.42578125" style="25" customWidth="1"/>
    <col min="10" max="10" width="13" style="25" customWidth="1"/>
    <col min="11" max="11" width="14.5703125" style="25" customWidth="1"/>
    <col min="12" max="12" width="13.140625" style="25" customWidth="1"/>
    <col min="13" max="13" width="12.85546875" style="24" customWidth="1"/>
    <col min="14" max="252" width="9.140625" style="2" customWidth="1"/>
    <col min="253" max="253" width="4.85546875" style="2" customWidth="1"/>
    <col min="254" max="254" width="38.28515625" style="2" customWidth="1"/>
    <col min="255" max="16384" width="11.5703125" style="2"/>
  </cols>
  <sheetData>
    <row r="1" spans="1:13" s="1" customFormat="1" ht="31.5" customHeight="1">
      <c r="A1" s="7" t="s">
        <v>0</v>
      </c>
      <c r="B1" s="8" t="s">
        <v>1</v>
      </c>
      <c r="C1" s="8" t="s">
        <v>2</v>
      </c>
      <c r="D1" s="8" t="s">
        <v>3</v>
      </c>
      <c r="E1" s="9" t="s">
        <v>4</v>
      </c>
      <c r="F1" s="7" t="s">
        <v>5</v>
      </c>
      <c r="G1" s="7" t="s">
        <v>6</v>
      </c>
      <c r="H1" s="10" t="s">
        <v>7</v>
      </c>
      <c r="I1" s="11" t="s">
        <v>8</v>
      </c>
      <c r="J1" s="11" t="s">
        <v>9</v>
      </c>
      <c r="K1" s="11" t="s">
        <v>10</v>
      </c>
      <c r="L1" s="11" t="s">
        <v>11</v>
      </c>
      <c r="M1" s="12" t="s">
        <v>12</v>
      </c>
    </row>
    <row r="2" spans="1:13" s="1" customFormat="1" ht="15" customHeight="1">
      <c r="A2" s="13">
        <v>1</v>
      </c>
      <c r="B2" s="14">
        <v>2</v>
      </c>
      <c r="C2" s="14">
        <v>3</v>
      </c>
      <c r="D2" s="14">
        <v>4</v>
      </c>
      <c r="E2" s="13">
        <v>5</v>
      </c>
      <c r="F2" s="13">
        <v>6</v>
      </c>
      <c r="G2" s="13">
        <v>7</v>
      </c>
      <c r="H2" s="15">
        <v>8</v>
      </c>
      <c r="I2" s="16">
        <v>9</v>
      </c>
      <c r="J2" s="16">
        <v>10</v>
      </c>
      <c r="K2" s="16">
        <v>11</v>
      </c>
      <c r="L2" s="16">
        <v>12</v>
      </c>
      <c r="M2" s="16">
        <v>13</v>
      </c>
    </row>
    <row r="3" spans="1:13" s="1" customFormat="1" ht="15" customHeight="1">
      <c r="A3" s="17"/>
      <c r="B3" s="18"/>
      <c r="C3" s="18"/>
      <c r="D3" s="18"/>
      <c r="E3" s="19"/>
      <c r="F3" s="19"/>
      <c r="G3" s="19"/>
      <c r="H3" s="20"/>
      <c r="I3" s="21"/>
      <c r="J3" s="21"/>
      <c r="K3" s="21"/>
      <c r="L3" s="21"/>
      <c r="M3" s="22"/>
    </row>
    <row r="4" spans="1:13" s="1" customFormat="1" ht="19.5" customHeight="1">
      <c r="A4" s="169" t="s">
        <v>13</v>
      </c>
      <c r="B4" s="170"/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1"/>
    </row>
    <row r="5" spans="1:13" ht="24" customHeight="1">
      <c r="A5" s="39">
        <v>1</v>
      </c>
      <c r="B5" s="40" t="s">
        <v>14</v>
      </c>
      <c r="C5" s="41" t="s">
        <v>15</v>
      </c>
      <c r="D5" s="41"/>
      <c r="E5" s="42"/>
      <c r="F5" s="40" t="s">
        <v>16</v>
      </c>
      <c r="G5" s="43">
        <v>580000</v>
      </c>
      <c r="H5" s="44"/>
      <c r="I5" s="45">
        <v>0.08</v>
      </c>
      <c r="J5" s="46">
        <f>H5*(1+I5)</f>
        <v>0</v>
      </c>
      <c r="K5" s="47">
        <f t="shared" ref="K5:K15" si="0">G5*H5</f>
        <v>0</v>
      </c>
      <c r="L5" s="47">
        <f>G5*J5</f>
        <v>0</v>
      </c>
      <c r="M5" s="48"/>
    </row>
    <row r="6" spans="1:13" ht="24" customHeight="1">
      <c r="A6" s="39">
        <v>2</v>
      </c>
      <c r="B6" s="49" t="s">
        <v>14</v>
      </c>
      <c r="C6" s="50" t="s">
        <v>17</v>
      </c>
      <c r="D6" s="41"/>
      <c r="E6" s="51"/>
      <c r="F6" s="49" t="s">
        <v>16</v>
      </c>
      <c r="G6" s="43">
        <v>640000</v>
      </c>
      <c r="H6" s="44"/>
      <c r="I6" s="45">
        <v>0.08</v>
      </c>
      <c r="J6" s="52">
        <f>H6*(1+I6)</f>
        <v>0</v>
      </c>
      <c r="K6" s="47">
        <f t="shared" si="0"/>
        <v>0</v>
      </c>
      <c r="L6" s="47">
        <f t="shared" ref="L6:L15" si="1">G6*J6</f>
        <v>0</v>
      </c>
      <c r="M6" s="48"/>
    </row>
    <row r="7" spans="1:13" ht="24" customHeight="1">
      <c r="A7" s="39">
        <v>3</v>
      </c>
      <c r="B7" s="49" t="s">
        <v>14</v>
      </c>
      <c r="C7" s="50" t="s">
        <v>18</v>
      </c>
      <c r="D7" s="50"/>
      <c r="E7" s="51"/>
      <c r="F7" s="49" t="s">
        <v>16</v>
      </c>
      <c r="G7" s="43">
        <v>460000</v>
      </c>
      <c r="H7" s="44"/>
      <c r="I7" s="45">
        <v>0.08</v>
      </c>
      <c r="J7" s="52">
        <f t="shared" ref="J7:J54" si="2">H7*(1+I7)</f>
        <v>0</v>
      </c>
      <c r="K7" s="47">
        <f t="shared" si="0"/>
        <v>0</v>
      </c>
      <c r="L7" s="47">
        <f t="shared" si="1"/>
        <v>0</v>
      </c>
      <c r="M7" s="48"/>
    </row>
    <row r="8" spans="1:13" ht="24" customHeight="1">
      <c r="A8" s="39">
        <v>4</v>
      </c>
      <c r="B8" s="53" t="s">
        <v>14</v>
      </c>
      <c r="C8" s="50" t="s">
        <v>19</v>
      </c>
      <c r="D8" s="50"/>
      <c r="E8" s="51"/>
      <c r="F8" s="49" t="s">
        <v>16</v>
      </c>
      <c r="G8" s="54">
        <v>300000</v>
      </c>
      <c r="H8" s="44"/>
      <c r="I8" s="45">
        <v>0.08</v>
      </c>
      <c r="J8" s="52">
        <f t="shared" si="2"/>
        <v>0</v>
      </c>
      <c r="K8" s="47">
        <f t="shared" si="0"/>
        <v>0</v>
      </c>
      <c r="L8" s="47">
        <f t="shared" si="1"/>
        <v>0</v>
      </c>
      <c r="M8" s="48"/>
    </row>
    <row r="9" spans="1:13" ht="24" customHeight="1">
      <c r="A9" s="39">
        <v>5</v>
      </c>
      <c r="B9" s="49" t="s">
        <v>20</v>
      </c>
      <c r="C9" s="50" t="s">
        <v>21</v>
      </c>
      <c r="D9" s="50"/>
      <c r="E9" s="51"/>
      <c r="F9" s="49" t="s">
        <v>16</v>
      </c>
      <c r="G9" s="55">
        <v>12000</v>
      </c>
      <c r="H9" s="44"/>
      <c r="I9" s="45">
        <v>0.08</v>
      </c>
      <c r="J9" s="52">
        <f t="shared" si="2"/>
        <v>0</v>
      </c>
      <c r="K9" s="47">
        <f t="shared" si="0"/>
        <v>0</v>
      </c>
      <c r="L9" s="47">
        <f t="shared" si="1"/>
        <v>0</v>
      </c>
      <c r="M9" s="48"/>
    </row>
    <row r="10" spans="1:13" ht="24" customHeight="1">
      <c r="A10" s="39">
        <v>6</v>
      </c>
      <c r="B10" s="49" t="s">
        <v>20</v>
      </c>
      <c r="C10" s="50" t="s">
        <v>22</v>
      </c>
      <c r="D10" s="50"/>
      <c r="E10" s="51"/>
      <c r="F10" s="49" t="s">
        <v>16</v>
      </c>
      <c r="G10" s="55">
        <v>12000</v>
      </c>
      <c r="H10" s="44"/>
      <c r="I10" s="45">
        <v>0.08</v>
      </c>
      <c r="J10" s="52">
        <f t="shared" si="2"/>
        <v>0</v>
      </c>
      <c r="K10" s="47">
        <f t="shared" si="0"/>
        <v>0</v>
      </c>
      <c r="L10" s="47">
        <f t="shared" si="1"/>
        <v>0</v>
      </c>
      <c r="M10" s="48"/>
    </row>
    <row r="11" spans="1:13" ht="24" customHeight="1">
      <c r="A11" s="39">
        <v>7</v>
      </c>
      <c r="B11" s="49" t="s">
        <v>23</v>
      </c>
      <c r="C11" s="50" t="s">
        <v>24</v>
      </c>
      <c r="D11" s="50"/>
      <c r="E11" s="51"/>
      <c r="F11" s="49" t="s">
        <v>16</v>
      </c>
      <c r="G11" s="55">
        <v>5000</v>
      </c>
      <c r="H11" s="44"/>
      <c r="I11" s="45">
        <v>0.08</v>
      </c>
      <c r="J11" s="52">
        <f t="shared" si="2"/>
        <v>0</v>
      </c>
      <c r="K11" s="47">
        <f t="shared" si="0"/>
        <v>0</v>
      </c>
      <c r="L11" s="47">
        <f t="shared" si="1"/>
        <v>0</v>
      </c>
      <c r="M11" s="48"/>
    </row>
    <row r="12" spans="1:13" ht="24" customHeight="1">
      <c r="A12" s="39">
        <v>8</v>
      </c>
      <c r="B12" s="49" t="s">
        <v>25</v>
      </c>
      <c r="C12" s="50" t="s">
        <v>26</v>
      </c>
      <c r="D12" s="50"/>
      <c r="E12" s="51"/>
      <c r="F12" s="49" t="s">
        <v>16</v>
      </c>
      <c r="G12" s="55">
        <v>12000</v>
      </c>
      <c r="H12" s="44"/>
      <c r="I12" s="45">
        <v>0.08</v>
      </c>
      <c r="J12" s="52">
        <f t="shared" si="2"/>
        <v>0</v>
      </c>
      <c r="K12" s="47">
        <f t="shared" si="0"/>
        <v>0</v>
      </c>
      <c r="L12" s="47">
        <f t="shared" si="1"/>
        <v>0</v>
      </c>
      <c r="M12" s="48"/>
    </row>
    <row r="13" spans="1:13" ht="24" customHeight="1">
      <c r="A13" s="39">
        <v>9</v>
      </c>
      <c r="B13" s="49" t="s">
        <v>27</v>
      </c>
      <c r="C13" s="50" t="s">
        <v>28</v>
      </c>
      <c r="D13" s="50"/>
      <c r="E13" s="51"/>
      <c r="F13" s="49" t="s">
        <v>16</v>
      </c>
      <c r="G13" s="55">
        <v>3000</v>
      </c>
      <c r="H13" s="44"/>
      <c r="I13" s="45">
        <v>0.08</v>
      </c>
      <c r="J13" s="52">
        <f t="shared" si="2"/>
        <v>0</v>
      </c>
      <c r="K13" s="47">
        <f t="shared" si="0"/>
        <v>0</v>
      </c>
      <c r="L13" s="47">
        <f t="shared" si="1"/>
        <v>0</v>
      </c>
      <c r="M13" s="48"/>
    </row>
    <row r="14" spans="1:13" ht="24" customHeight="1">
      <c r="A14" s="39">
        <v>10</v>
      </c>
      <c r="B14" s="49" t="s">
        <v>25</v>
      </c>
      <c r="C14" s="50" t="s">
        <v>29</v>
      </c>
      <c r="D14" s="50"/>
      <c r="E14" s="51"/>
      <c r="F14" s="49" t="s">
        <v>16</v>
      </c>
      <c r="G14" s="55">
        <v>2000</v>
      </c>
      <c r="H14" s="44"/>
      <c r="I14" s="45">
        <v>0.08</v>
      </c>
      <c r="J14" s="52">
        <f t="shared" ref="J14" si="3">H14*(1+I14)</f>
        <v>0</v>
      </c>
      <c r="K14" s="47">
        <f t="shared" ref="K14" si="4">G14*H14</f>
        <v>0</v>
      </c>
      <c r="L14" s="47">
        <f t="shared" ref="L14" si="5">G14*J14</f>
        <v>0</v>
      </c>
      <c r="M14" s="48"/>
    </row>
    <row r="15" spans="1:13" ht="24" customHeight="1" thickBot="1">
      <c r="A15" s="39">
        <v>11</v>
      </c>
      <c r="B15" s="49" t="s">
        <v>25</v>
      </c>
      <c r="C15" s="50" t="s">
        <v>19</v>
      </c>
      <c r="D15" s="50"/>
      <c r="E15" s="51"/>
      <c r="F15" s="49" t="s">
        <v>16</v>
      </c>
      <c r="G15" s="55">
        <v>2000</v>
      </c>
      <c r="H15" s="44"/>
      <c r="I15" s="45">
        <v>0.08</v>
      </c>
      <c r="J15" s="52">
        <f t="shared" si="2"/>
        <v>0</v>
      </c>
      <c r="K15" s="47">
        <f t="shared" si="0"/>
        <v>0</v>
      </c>
      <c r="L15" s="47">
        <f t="shared" si="1"/>
        <v>0</v>
      </c>
      <c r="M15" s="48"/>
    </row>
    <row r="16" spans="1:13" ht="24" customHeight="1" thickBot="1">
      <c r="A16" s="56"/>
      <c r="B16" s="57" t="s">
        <v>41</v>
      </c>
      <c r="C16" s="58"/>
      <c r="D16" s="58"/>
      <c r="E16" s="59"/>
      <c r="F16" s="60"/>
      <c r="G16" s="61"/>
      <c r="H16" s="62"/>
      <c r="I16" s="63"/>
      <c r="J16" s="64"/>
      <c r="K16" s="65">
        <f>SUM(K5:K15)</f>
        <v>0</v>
      </c>
      <c r="L16" s="65">
        <f>SUM(L5:L15)</f>
        <v>0</v>
      </c>
      <c r="M16" s="66"/>
    </row>
    <row r="17" spans="1:13" s="1" customFormat="1" ht="15" customHeight="1">
      <c r="A17" s="67"/>
      <c r="B17" s="68"/>
      <c r="C17" s="68"/>
      <c r="D17" s="68"/>
      <c r="E17" s="69"/>
      <c r="F17" s="69"/>
      <c r="G17" s="69"/>
      <c r="H17" s="70"/>
      <c r="I17" s="71"/>
      <c r="J17" s="71"/>
      <c r="K17" s="71"/>
      <c r="L17" s="71"/>
      <c r="M17" s="72"/>
    </row>
    <row r="18" spans="1:13" s="1" customFormat="1" ht="19.5" customHeight="1">
      <c r="A18" s="177" t="s">
        <v>42</v>
      </c>
      <c r="B18" s="178"/>
      <c r="C18" s="73"/>
      <c r="D18" s="74"/>
      <c r="E18" s="74"/>
      <c r="F18" s="74"/>
      <c r="G18" s="74"/>
      <c r="H18" s="74"/>
      <c r="I18" s="74"/>
      <c r="J18" s="74"/>
      <c r="K18" s="74"/>
      <c r="L18" s="74"/>
      <c r="M18" s="75"/>
    </row>
    <row r="19" spans="1:13" ht="24" customHeight="1">
      <c r="A19" s="39">
        <v>11</v>
      </c>
      <c r="B19" s="49" t="s">
        <v>30</v>
      </c>
      <c r="C19" s="76" t="s">
        <v>111</v>
      </c>
      <c r="D19" s="50"/>
      <c r="E19" s="51"/>
      <c r="F19" s="77" t="s">
        <v>31</v>
      </c>
      <c r="G19" s="55">
        <v>100</v>
      </c>
      <c r="H19" s="78"/>
      <c r="I19" s="79">
        <v>0.08</v>
      </c>
      <c r="J19" s="52">
        <f>H19*(1+I19)</f>
        <v>0</v>
      </c>
      <c r="K19" s="80">
        <f>G19*H19</f>
        <v>0</v>
      </c>
      <c r="L19" s="80">
        <f>G19*J19</f>
        <v>0</v>
      </c>
      <c r="M19" s="48"/>
    </row>
    <row r="20" spans="1:13" ht="24" customHeight="1">
      <c r="A20" s="39">
        <v>12</v>
      </c>
      <c r="B20" s="49" t="s">
        <v>30</v>
      </c>
      <c r="C20" s="76" t="s">
        <v>112</v>
      </c>
      <c r="D20" s="76"/>
      <c r="E20" s="51"/>
      <c r="F20" s="77" t="s">
        <v>31</v>
      </c>
      <c r="G20" s="55">
        <v>600</v>
      </c>
      <c r="H20" s="78"/>
      <c r="I20" s="79">
        <v>0.08</v>
      </c>
      <c r="J20" s="52">
        <f t="shared" si="2"/>
        <v>0</v>
      </c>
      <c r="K20" s="80">
        <f t="shared" ref="K20:K32" si="6">G20*H20</f>
        <v>0</v>
      </c>
      <c r="L20" s="80">
        <f t="shared" ref="L20:L32" si="7">G20*J20</f>
        <v>0</v>
      </c>
      <c r="M20" s="48"/>
    </row>
    <row r="21" spans="1:13" ht="24" customHeight="1">
      <c r="A21" s="39">
        <v>13</v>
      </c>
      <c r="B21" s="49" t="s">
        <v>30</v>
      </c>
      <c r="C21" s="76" t="s">
        <v>113</v>
      </c>
      <c r="D21" s="76"/>
      <c r="E21" s="51"/>
      <c r="F21" s="77" t="s">
        <v>31</v>
      </c>
      <c r="G21" s="55">
        <v>500</v>
      </c>
      <c r="H21" s="78"/>
      <c r="I21" s="79">
        <v>0.08</v>
      </c>
      <c r="J21" s="52">
        <f t="shared" si="2"/>
        <v>0</v>
      </c>
      <c r="K21" s="80">
        <f t="shared" si="6"/>
        <v>0</v>
      </c>
      <c r="L21" s="80">
        <f t="shared" si="7"/>
        <v>0</v>
      </c>
      <c r="M21" s="48"/>
    </row>
    <row r="22" spans="1:13" ht="24" customHeight="1">
      <c r="A22" s="39">
        <v>14</v>
      </c>
      <c r="B22" s="49" t="s">
        <v>30</v>
      </c>
      <c r="C22" s="76" t="s">
        <v>32</v>
      </c>
      <c r="D22" s="76"/>
      <c r="E22" s="51"/>
      <c r="F22" s="77" t="s">
        <v>31</v>
      </c>
      <c r="G22" s="55">
        <v>240</v>
      </c>
      <c r="H22" s="78"/>
      <c r="I22" s="79">
        <v>0.08</v>
      </c>
      <c r="J22" s="52">
        <f t="shared" si="2"/>
        <v>0</v>
      </c>
      <c r="K22" s="80">
        <f t="shared" si="6"/>
        <v>0</v>
      </c>
      <c r="L22" s="80">
        <f t="shared" si="7"/>
        <v>0</v>
      </c>
      <c r="M22" s="48"/>
    </row>
    <row r="23" spans="1:13" ht="24" customHeight="1">
      <c r="A23" s="39">
        <v>15</v>
      </c>
      <c r="B23" s="49" t="s">
        <v>30</v>
      </c>
      <c r="C23" s="76" t="s">
        <v>33</v>
      </c>
      <c r="D23" s="76"/>
      <c r="E23" s="51"/>
      <c r="F23" s="77" t="s">
        <v>31</v>
      </c>
      <c r="G23" s="55">
        <v>400</v>
      </c>
      <c r="H23" s="78"/>
      <c r="I23" s="79">
        <v>0.08</v>
      </c>
      <c r="J23" s="52">
        <f t="shared" si="2"/>
        <v>0</v>
      </c>
      <c r="K23" s="80">
        <f t="shared" si="6"/>
        <v>0</v>
      </c>
      <c r="L23" s="80">
        <f t="shared" si="7"/>
        <v>0</v>
      </c>
      <c r="M23" s="48"/>
    </row>
    <row r="24" spans="1:13" ht="24" customHeight="1">
      <c r="A24" s="39">
        <v>16</v>
      </c>
      <c r="B24" s="49" t="s">
        <v>30</v>
      </c>
      <c r="C24" s="76" t="s">
        <v>71</v>
      </c>
      <c r="D24" s="76"/>
      <c r="E24" s="51"/>
      <c r="F24" s="77" t="s">
        <v>31</v>
      </c>
      <c r="G24" s="55">
        <v>100</v>
      </c>
      <c r="H24" s="78"/>
      <c r="I24" s="79">
        <v>0.08</v>
      </c>
      <c r="J24" s="52">
        <f>H24*(1+I24)</f>
        <v>0</v>
      </c>
      <c r="K24" s="80">
        <f t="shared" si="6"/>
        <v>0</v>
      </c>
      <c r="L24" s="80">
        <f t="shared" si="7"/>
        <v>0</v>
      </c>
      <c r="M24" s="48"/>
    </row>
    <row r="25" spans="1:13" ht="24" customHeight="1">
      <c r="A25" s="39">
        <v>17</v>
      </c>
      <c r="B25" s="49" t="s">
        <v>30</v>
      </c>
      <c r="C25" s="76" t="s">
        <v>34</v>
      </c>
      <c r="D25" s="76"/>
      <c r="E25" s="51"/>
      <c r="F25" s="77" t="s">
        <v>31</v>
      </c>
      <c r="G25" s="55">
        <v>200</v>
      </c>
      <c r="H25" s="78"/>
      <c r="I25" s="79">
        <v>0.08</v>
      </c>
      <c r="J25" s="52">
        <f t="shared" si="2"/>
        <v>0</v>
      </c>
      <c r="K25" s="80">
        <f t="shared" si="6"/>
        <v>0</v>
      </c>
      <c r="L25" s="80">
        <f t="shared" si="7"/>
        <v>0</v>
      </c>
      <c r="M25" s="48"/>
    </row>
    <row r="26" spans="1:13" ht="24" customHeight="1">
      <c r="A26" s="39">
        <v>18</v>
      </c>
      <c r="B26" s="49" t="s">
        <v>30</v>
      </c>
      <c r="C26" s="76" t="s">
        <v>35</v>
      </c>
      <c r="D26" s="76"/>
      <c r="E26" s="51"/>
      <c r="F26" s="77" t="s">
        <v>31</v>
      </c>
      <c r="G26" s="55">
        <v>700</v>
      </c>
      <c r="H26" s="78"/>
      <c r="I26" s="79">
        <v>0.08</v>
      </c>
      <c r="J26" s="52">
        <f t="shared" si="2"/>
        <v>0</v>
      </c>
      <c r="K26" s="80">
        <f t="shared" si="6"/>
        <v>0</v>
      </c>
      <c r="L26" s="80">
        <f t="shared" si="7"/>
        <v>0</v>
      </c>
      <c r="M26" s="48"/>
    </row>
    <row r="27" spans="1:13" ht="24" customHeight="1">
      <c r="A27" s="39">
        <v>19</v>
      </c>
      <c r="B27" s="49" t="s">
        <v>30</v>
      </c>
      <c r="C27" s="76" t="s">
        <v>36</v>
      </c>
      <c r="D27" s="76"/>
      <c r="E27" s="51"/>
      <c r="F27" s="77" t="s">
        <v>31</v>
      </c>
      <c r="G27" s="55">
        <v>120</v>
      </c>
      <c r="H27" s="78"/>
      <c r="I27" s="79">
        <v>0.08</v>
      </c>
      <c r="J27" s="52">
        <f>H27*(1+I27)</f>
        <v>0</v>
      </c>
      <c r="K27" s="80">
        <f t="shared" si="6"/>
        <v>0</v>
      </c>
      <c r="L27" s="80">
        <f t="shared" si="7"/>
        <v>0</v>
      </c>
      <c r="M27" s="48"/>
    </row>
    <row r="28" spans="1:13" ht="24" customHeight="1">
      <c r="A28" s="39">
        <v>20</v>
      </c>
      <c r="B28" s="49" t="s">
        <v>30</v>
      </c>
      <c r="C28" s="76" t="s">
        <v>37</v>
      </c>
      <c r="D28" s="76"/>
      <c r="E28" s="51"/>
      <c r="F28" s="77" t="s">
        <v>31</v>
      </c>
      <c r="G28" s="55">
        <v>2500</v>
      </c>
      <c r="H28" s="78"/>
      <c r="I28" s="79">
        <v>0.08</v>
      </c>
      <c r="J28" s="52">
        <f t="shared" si="2"/>
        <v>0</v>
      </c>
      <c r="K28" s="80">
        <f t="shared" si="6"/>
        <v>0</v>
      </c>
      <c r="L28" s="80">
        <f t="shared" si="7"/>
        <v>0</v>
      </c>
      <c r="M28" s="48"/>
    </row>
    <row r="29" spans="1:13" ht="24" customHeight="1">
      <c r="A29" s="39">
        <v>21</v>
      </c>
      <c r="B29" s="49" t="s">
        <v>30</v>
      </c>
      <c r="C29" s="76" t="s">
        <v>38</v>
      </c>
      <c r="D29" s="76"/>
      <c r="E29" s="51"/>
      <c r="F29" s="77" t="s">
        <v>31</v>
      </c>
      <c r="G29" s="55">
        <v>800</v>
      </c>
      <c r="H29" s="78"/>
      <c r="I29" s="79">
        <v>0.08</v>
      </c>
      <c r="J29" s="52">
        <f t="shared" si="2"/>
        <v>0</v>
      </c>
      <c r="K29" s="80">
        <f t="shared" si="6"/>
        <v>0</v>
      </c>
      <c r="L29" s="80">
        <f t="shared" si="7"/>
        <v>0</v>
      </c>
      <c r="M29" s="48"/>
    </row>
    <row r="30" spans="1:13" ht="24" customHeight="1">
      <c r="A30" s="39">
        <v>22</v>
      </c>
      <c r="B30" s="49" t="s">
        <v>30</v>
      </c>
      <c r="C30" s="76" t="s">
        <v>39</v>
      </c>
      <c r="D30" s="76"/>
      <c r="E30" s="51"/>
      <c r="F30" s="77" t="s">
        <v>31</v>
      </c>
      <c r="G30" s="55">
        <v>2500</v>
      </c>
      <c r="H30" s="78"/>
      <c r="I30" s="79">
        <v>0.08</v>
      </c>
      <c r="J30" s="52">
        <f t="shared" si="2"/>
        <v>0</v>
      </c>
      <c r="K30" s="80">
        <f t="shared" si="6"/>
        <v>0</v>
      </c>
      <c r="L30" s="80">
        <f t="shared" si="7"/>
        <v>0</v>
      </c>
      <c r="M30" s="48"/>
    </row>
    <row r="31" spans="1:13" ht="24" customHeight="1">
      <c r="A31" s="39">
        <v>23</v>
      </c>
      <c r="B31" s="49" t="s">
        <v>30</v>
      </c>
      <c r="C31" s="76" t="s">
        <v>40</v>
      </c>
      <c r="D31" s="76"/>
      <c r="E31" s="51"/>
      <c r="F31" s="77" t="s">
        <v>31</v>
      </c>
      <c r="G31" s="55">
        <v>7000</v>
      </c>
      <c r="H31" s="78"/>
      <c r="I31" s="79">
        <v>0.08</v>
      </c>
      <c r="J31" s="52">
        <f t="shared" si="2"/>
        <v>0</v>
      </c>
      <c r="K31" s="80">
        <f t="shared" si="6"/>
        <v>0</v>
      </c>
      <c r="L31" s="80">
        <f t="shared" si="7"/>
        <v>0</v>
      </c>
      <c r="M31" s="48"/>
    </row>
    <row r="32" spans="1:13" ht="24" customHeight="1" thickBot="1">
      <c r="A32" s="39">
        <v>24</v>
      </c>
      <c r="B32" s="49" t="s">
        <v>99</v>
      </c>
      <c r="C32" s="76" t="s">
        <v>110</v>
      </c>
      <c r="D32" s="76"/>
      <c r="E32" s="51"/>
      <c r="F32" s="77" t="s">
        <v>31</v>
      </c>
      <c r="G32" s="55">
        <v>10</v>
      </c>
      <c r="H32" s="78"/>
      <c r="I32" s="79">
        <v>0.08</v>
      </c>
      <c r="J32" s="81">
        <f t="shared" si="2"/>
        <v>0</v>
      </c>
      <c r="K32" s="80">
        <f t="shared" si="6"/>
        <v>0</v>
      </c>
      <c r="L32" s="80">
        <f t="shared" si="7"/>
        <v>0</v>
      </c>
      <c r="M32" s="48"/>
    </row>
    <row r="33" spans="1:13" ht="24" customHeight="1" thickBot="1">
      <c r="A33" s="56"/>
      <c r="B33" s="57" t="s">
        <v>41</v>
      </c>
      <c r="C33" s="58"/>
      <c r="D33" s="58"/>
      <c r="E33" s="59"/>
      <c r="F33" s="60"/>
      <c r="G33" s="61"/>
      <c r="H33" s="62"/>
      <c r="I33" s="63"/>
      <c r="J33" s="64"/>
      <c r="K33" s="65">
        <f>SUM(K19:K32)</f>
        <v>0</v>
      </c>
      <c r="L33" s="65">
        <f>SUM(L19:L32)</f>
        <v>0</v>
      </c>
      <c r="M33" s="66"/>
    </row>
    <row r="34" spans="1:13" s="1" customFormat="1" ht="15" customHeight="1">
      <c r="A34" s="67"/>
      <c r="B34" s="68"/>
      <c r="C34" s="68"/>
      <c r="D34" s="68"/>
      <c r="E34" s="69"/>
      <c r="F34" s="69"/>
      <c r="G34" s="69"/>
      <c r="H34" s="70"/>
      <c r="I34" s="71"/>
      <c r="J34" s="71"/>
      <c r="K34" s="71"/>
      <c r="L34" s="71"/>
      <c r="M34" s="72"/>
    </row>
    <row r="35" spans="1:13" s="1" customFormat="1" ht="19.5" customHeight="1">
      <c r="A35" s="172" t="s">
        <v>46</v>
      </c>
      <c r="B35" s="173"/>
      <c r="C35" s="173"/>
      <c r="D35" s="173"/>
      <c r="E35" s="173"/>
      <c r="F35" s="173"/>
      <c r="G35" s="173"/>
      <c r="H35" s="173"/>
      <c r="I35" s="173"/>
      <c r="J35" s="173"/>
      <c r="K35" s="174"/>
      <c r="L35" s="174"/>
      <c r="M35" s="175"/>
    </row>
    <row r="36" spans="1:13" ht="24" customHeight="1">
      <c r="A36" s="39">
        <v>1</v>
      </c>
      <c r="B36" s="49" t="s">
        <v>43</v>
      </c>
      <c r="C36" s="76"/>
      <c r="D36" s="76"/>
      <c r="E36" s="51"/>
      <c r="F36" s="82" t="s">
        <v>16</v>
      </c>
      <c r="G36" s="55">
        <v>8000</v>
      </c>
      <c r="H36" s="78"/>
      <c r="I36" s="83">
        <v>0.08</v>
      </c>
      <c r="J36" s="52">
        <f>H36*(1+I36)</f>
        <v>0</v>
      </c>
      <c r="K36" s="80">
        <f>G36*H36</f>
        <v>0</v>
      </c>
      <c r="L36" s="80">
        <f>G36*J36</f>
        <v>0</v>
      </c>
      <c r="M36" s="84"/>
    </row>
    <row r="37" spans="1:13" ht="24" customHeight="1">
      <c r="A37" s="39">
        <v>2</v>
      </c>
      <c r="B37" s="82" t="s">
        <v>44</v>
      </c>
      <c r="C37" s="82" t="s">
        <v>17</v>
      </c>
      <c r="D37" s="85"/>
      <c r="E37" s="85"/>
      <c r="F37" s="82" t="s">
        <v>16</v>
      </c>
      <c r="G37" s="55">
        <v>260</v>
      </c>
      <c r="H37" s="78"/>
      <c r="I37" s="83">
        <v>0.08</v>
      </c>
      <c r="J37" s="52">
        <f>H37*(1+I37)</f>
        <v>0</v>
      </c>
      <c r="K37" s="80">
        <f>G37*H37</f>
        <v>0</v>
      </c>
      <c r="L37" s="80">
        <f>G37*J37</f>
        <v>0</v>
      </c>
      <c r="M37" s="84"/>
    </row>
    <row r="38" spans="1:13" ht="24" customHeight="1" thickBot="1">
      <c r="A38" s="39">
        <v>3</v>
      </c>
      <c r="B38" s="82" t="s">
        <v>44</v>
      </c>
      <c r="C38" s="82" t="s">
        <v>45</v>
      </c>
      <c r="D38" s="85"/>
      <c r="E38" s="85"/>
      <c r="F38" s="82" t="s">
        <v>16</v>
      </c>
      <c r="G38" s="55">
        <v>13000</v>
      </c>
      <c r="H38" s="78"/>
      <c r="I38" s="83">
        <v>0.08</v>
      </c>
      <c r="J38" s="52">
        <f>H38*(1+I38)</f>
        <v>0</v>
      </c>
      <c r="K38" s="80">
        <f>G38*H38</f>
        <v>0</v>
      </c>
      <c r="L38" s="80">
        <f>G38*J38</f>
        <v>0</v>
      </c>
      <c r="M38" s="84"/>
    </row>
    <row r="39" spans="1:13" ht="24" customHeight="1" thickBot="1">
      <c r="A39" s="56"/>
      <c r="B39" s="57" t="s">
        <v>41</v>
      </c>
      <c r="C39" s="58"/>
      <c r="D39" s="58"/>
      <c r="E39" s="59"/>
      <c r="F39" s="60"/>
      <c r="G39" s="61"/>
      <c r="H39" s="62"/>
      <c r="I39" s="63"/>
      <c r="J39" s="64"/>
      <c r="K39" s="65">
        <f>SUM(K36:K38)</f>
        <v>0</v>
      </c>
      <c r="L39" s="65">
        <f>SUM(L36:L38)</f>
        <v>0</v>
      </c>
      <c r="M39" s="66"/>
    </row>
    <row r="40" spans="1:13" s="1" customFormat="1" ht="15" customHeight="1">
      <c r="A40" s="67"/>
      <c r="B40" s="68"/>
      <c r="C40" s="68"/>
      <c r="D40" s="68"/>
      <c r="E40" s="69"/>
      <c r="F40" s="69"/>
      <c r="G40" s="69"/>
      <c r="H40" s="70"/>
      <c r="I40" s="71"/>
      <c r="J40" s="71"/>
      <c r="K40" s="71"/>
      <c r="L40" s="71"/>
      <c r="M40" s="72"/>
    </row>
    <row r="41" spans="1:13" s="1" customFormat="1" ht="19.5" customHeight="1">
      <c r="A41" s="172" t="s">
        <v>57</v>
      </c>
      <c r="B41" s="173"/>
      <c r="C41" s="173"/>
      <c r="D41" s="173"/>
      <c r="E41" s="173"/>
      <c r="F41" s="173"/>
      <c r="G41" s="173"/>
      <c r="H41" s="173"/>
      <c r="I41" s="173"/>
      <c r="J41" s="173"/>
      <c r="K41" s="174"/>
      <c r="L41" s="174"/>
      <c r="M41" s="175"/>
    </row>
    <row r="42" spans="1:13" ht="33.950000000000003" customHeight="1">
      <c r="A42" s="39">
        <v>1</v>
      </c>
      <c r="B42" s="51" t="s">
        <v>47</v>
      </c>
      <c r="C42" s="50" t="s">
        <v>48</v>
      </c>
      <c r="D42" s="50"/>
      <c r="E42" s="51"/>
      <c r="F42" s="190" t="s">
        <v>16</v>
      </c>
      <c r="G42" s="55">
        <v>100</v>
      </c>
      <c r="H42" s="78"/>
      <c r="I42" s="79">
        <v>0.08</v>
      </c>
      <c r="J42" s="52">
        <f t="shared" si="2"/>
        <v>0</v>
      </c>
      <c r="K42" s="80">
        <f>G42*H42</f>
        <v>0</v>
      </c>
      <c r="L42" s="80">
        <f>G42*J42</f>
        <v>0</v>
      </c>
      <c r="M42" s="86"/>
    </row>
    <row r="43" spans="1:13" ht="33.950000000000003" customHeight="1">
      <c r="A43" s="39">
        <v>2</v>
      </c>
      <c r="B43" s="51" t="s">
        <v>49</v>
      </c>
      <c r="C43" s="50" t="s">
        <v>50</v>
      </c>
      <c r="D43" s="50"/>
      <c r="E43" s="51"/>
      <c r="F43" s="190" t="s">
        <v>16</v>
      </c>
      <c r="G43" s="54">
        <v>1200</v>
      </c>
      <c r="H43" s="78"/>
      <c r="I43" s="79">
        <v>0.08</v>
      </c>
      <c r="J43" s="52">
        <f t="shared" si="2"/>
        <v>0</v>
      </c>
      <c r="K43" s="80">
        <f t="shared" ref="K43:K50" si="8">G43*H43</f>
        <v>0</v>
      </c>
      <c r="L43" s="80">
        <f t="shared" ref="L43:L50" si="9">G43*J43</f>
        <v>0</v>
      </c>
      <c r="M43" s="86"/>
    </row>
    <row r="44" spans="1:13" ht="33.950000000000003" customHeight="1">
      <c r="A44" s="39">
        <v>3</v>
      </c>
      <c r="B44" s="51" t="s">
        <v>47</v>
      </c>
      <c r="C44" s="50" t="s">
        <v>51</v>
      </c>
      <c r="D44" s="50"/>
      <c r="E44" s="51"/>
      <c r="F44" s="190" t="s">
        <v>16</v>
      </c>
      <c r="G44" s="54">
        <v>100</v>
      </c>
      <c r="H44" s="78"/>
      <c r="I44" s="79">
        <v>0.08</v>
      </c>
      <c r="J44" s="52">
        <f t="shared" si="2"/>
        <v>0</v>
      </c>
      <c r="K44" s="80">
        <f t="shared" si="8"/>
        <v>0</v>
      </c>
      <c r="L44" s="80">
        <f t="shared" si="9"/>
        <v>0</v>
      </c>
      <c r="M44" s="86"/>
    </row>
    <row r="45" spans="1:13" ht="33.950000000000003" customHeight="1">
      <c r="A45" s="39">
        <v>4</v>
      </c>
      <c r="B45" s="51" t="s">
        <v>47</v>
      </c>
      <c r="C45" s="50" t="s">
        <v>52</v>
      </c>
      <c r="D45" s="50"/>
      <c r="E45" s="51"/>
      <c r="F45" s="190" t="s">
        <v>16</v>
      </c>
      <c r="G45" s="55">
        <v>1300</v>
      </c>
      <c r="H45" s="78"/>
      <c r="I45" s="79">
        <v>0.08</v>
      </c>
      <c r="J45" s="52">
        <f t="shared" si="2"/>
        <v>0</v>
      </c>
      <c r="K45" s="80">
        <f t="shared" si="8"/>
        <v>0</v>
      </c>
      <c r="L45" s="80">
        <f t="shared" si="9"/>
        <v>0</v>
      </c>
      <c r="M45" s="86"/>
    </row>
    <row r="46" spans="1:13" ht="33.950000000000003" customHeight="1">
      <c r="A46" s="39">
        <v>5</v>
      </c>
      <c r="B46" s="51" t="s">
        <v>47</v>
      </c>
      <c r="C46" s="50" t="s">
        <v>53</v>
      </c>
      <c r="D46" s="50"/>
      <c r="E46" s="51"/>
      <c r="F46" s="190" t="s">
        <v>16</v>
      </c>
      <c r="G46" s="55">
        <v>2500</v>
      </c>
      <c r="H46" s="78"/>
      <c r="I46" s="79">
        <v>0.08</v>
      </c>
      <c r="J46" s="52">
        <f t="shared" si="2"/>
        <v>0</v>
      </c>
      <c r="K46" s="80">
        <f t="shared" si="8"/>
        <v>0</v>
      </c>
      <c r="L46" s="80">
        <f t="shared" si="9"/>
        <v>0</v>
      </c>
      <c r="M46" s="86"/>
    </row>
    <row r="47" spans="1:13" ht="33.950000000000003" customHeight="1">
      <c r="A47" s="39">
        <v>6</v>
      </c>
      <c r="B47" s="51" t="s">
        <v>55</v>
      </c>
      <c r="C47" s="50" t="s">
        <v>54</v>
      </c>
      <c r="D47" s="50"/>
      <c r="E47" s="51"/>
      <c r="F47" s="49" t="s">
        <v>79</v>
      </c>
      <c r="G47" s="55">
        <v>400</v>
      </c>
      <c r="H47" s="78"/>
      <c r="I47" s="79">
        <v>0.08</v>
      </c>
      <c r="J47" s="52">
        <f t="shared" si="2"/>
        <v>0</v>
      </c>
      <c r="K47" s="80">
        <f t="shared" si="8"/>
        <v>0</v>
      </c>
      <c r="L47" s="80">
        <f t="shared" si="9"/>
        <v>0</v>
      </c>
      <c r="M47" s="86"/>
    </row>
    <row r="48" spans="1:13" ht="33.950000000000003" customHeight="1">
      <c r="A48" s="39">
        <v>7</v>
      </c>
      <c r="B48" s="51" t="s">
        <v>55</v>
      </c>
      <c r="C48" s="50" t="s">
        <v>56</v>
      </c>
      <c r="D48" s="50"/>
      <c r="E48" s="51"/>
      <c r="F48" s="49" t="s">
        <v>79</v>
      </c>
      <c r="G48" s="55">
        <v>200</v>
      </c>
      <c r="H48" s="78"/>
      <c r="I48" s="79">
        <v>0.08</v>
      </c>
      <c r="J48" s="52">
        <f t="shared" si="2"/>
        <v>0</v>
      </c>
      <c r="K48" s="80">
        <f t="shared" si="8"/>
        <v>0</v>
      </c>
      <c r="L48" s="80">
        <f t="shared" si="9"/>
        <v>0</v>
      </c>
      <c r="M48" s="86"/>
    </row>
    <row r="49" spans="1:13" s="30" customFormat="1" ht="33.950000000000003" customHeight="1">
      <c r="A49" s="39">
        <v>8</v>
      </c>
      <c r="B49" s="87" t="s">
        <v>47</v>
      </c>
      <c r="C49" s="88" t="s">
        <v>78</v>
      </c>
      <c r="D49" s="89"/>
      <c r="E49" s="90" t="s">
        <v>106</v>
      </c>
      <c r="F49" s="191" t="s">
        <v>16</v>
      </c>
      <c r="G49" s="91">
        <v>300</v>
      </c>
      <c r="H49" s="92"/>
      <c r="I49" s="93">
        <v>0.08</v>
      </c>
      <c r="J49" s="94">
        <f t="shared" si="2"/>
        <v>0</v>
      </c>
      <c r="K49" s="95">
        <f t="shared" si="8"/>
        <v>0</v>
      </c>
      <c r="L49" s="95">
        <f t="shared" si="9"/>
        <v>0</v>
      </c>
      <c r="M49" s="96"/>
    </row>
    <row r="50" spans="1:13" s="30" customFormat="1" ht="33.950000000000003" customHeight="1" thickBot="1">
      <c r="A50" s="39">
        <v>9</v>
      </c>
      <c r="B50" s="87" t="s">
        <v>47</v>
      </c>
      <c r="C50" s="88" t="s">
        <v>107</v>
      </c>
      <c r="D50" s="89"/>
      <c r="E50" s="90">
        <v>1111771</v>
      </c>
      <c r="F50" s="191" t="s">
        <v>16</v>
      </c>
      <c r="G50" s="91">
        <v>200</v>
      </c>
      <c r="H50" s="92"/>
      <c r="I50" s="93">
        <v>0.08</v>
      </c>
      <c r="J50" s="94">
        <f t="shared" si="2"/>
        <v>0</v>
      </c>
      <c r="K50" s="95">
        <f t="shared" si="8"/>
        <v>0</v>
      </c>
      <c r="L50" s="95">
        <f t="shared" si="9"/>
        <v>0</v>
      </c>
      <c r="M50" s="96"/>
    </row>
    <row r="51" spans="1:13" ht="24" customHeight="1" thickBot="1">
      <c r="A51" s="56"/>
      <c r="B51" s="57" t="s">
        <v>41</v>
      </c>
      <c r="C51" s="58"/>
      <c r="D51" s="58"/>
      <c r="E51" s="59"/>
      <c r="F51" s="60"/>
      <c r="G51" s="61"/>
      <c r="H51" s="62"/>
      <c r="I51" s="63"/>
      <c r="J51" s="64"/>
      <c r="K51" s="65">
        <f>SUM(K42:K50)</f>
        <v>0</v>
      </c>
      <c r="L51" s="65">
        <f>SUM(L42:L50)</f>
        <v>0</v>
      </c>
      <c r="M51" s="66"/>
    </row>
    <row r="52" spans="1:13" s="1" customFormat="1" ht="15" customHeight="1">
      <c r="A52" s="67"/>
      <c r="B52" s="68"/>
      <c r="C52" s="68"/>
      <c r="D52" s="68"/>
      <c r="E52" s="69"/>
      <c r="F52" s="69"/>
      <c r="G52" s="69"/>
      <c r="H52" s="70"/>
      <c r="I52" s="71"/>
      <c r="J52" s="71"/>
      <c r="K52" s="71"/>
      <c r="L52" s="71"/>
      <c r="M52" s="72"/>
    </row>
    <row r="53" spans="1:13" s="1" customFormat="1" ht="19.5" customHeight="1" thickBot="1">
      <c r="A53" s="172" t="s">
        <v>58</v>
      </c>
      <c r="B53" s="173"/>
      <c r="C53" s="173"/>
      <c r="D53" s="173"/>
      <c r="E53" s="173"/>
      <c r="F53" s="173"/>
      <c r="G53" s="173"/>
      <c r="H53" s="173"/>
      <c r="I53" s="173"/>
      <c r="J53" s="173"/>
      <c r="K53" s="174"/>
      <c r="L53" s="174"/>
      <c r="M53" s="175"/>
    </row>
    <row r="54" spans="1:13" ht="24" customHeight="1" thickBot="1">
      <c r="A54" s="39">
        <v>1</v>
      </c>
      <c r="B54" s="49" t="s">
        <v>114</v>
      </c>
      <c r="C54" s="50"/>
      <c r="D54" s="50"/>
      <c r="E54" s="97"/>
      <c r="F54" s="49" t="s">
        <v>16</v>
      </c>
      <c r="G54" s="55">
        <v>100000</v>
      </c>
      <c r="H54" s="78"/>
      <c r="I54" s="79">
        <v>0.08</v>
      </c>
      <c r="J54" s="81">
        <f t="shared" si="2"/>
        <v>0</v>
      </c>
      <c r="K54" s="65">
        <f>G54*H54</f>
        <v>0</v>
      </c>
      <c r="L54" s="65">
        <f>G54*J54</f>
        <v>0</v>
      </c>
      <c r="M54" s="84"/>
    </row>
    <row r="55" spans="1:13" s="1" customFormat="1" ht="15" customHeight="1">
      <c r="A55" s="67"/>
      <c r="B55" s="68"/>
      <c r="C55" s="68"/>
      <c r="D55" s="68"/>
      <c r="E55" s="69"/>
      <c r="F55" s="69"/>
      <c r="G55" s="69"/>
      <c r="H55" s="70"/>
      <c r="I55" s="71"/>
      <c r="J55" s="71"/>
      <c r="K55" s="71"/>
      <c r="L55" s="71"/>
      <c r="M55" s="72"/>
    </row>
    <row r="56" spans="1:13" s="1" customFormat="1" ht="19.5" customHeight="1">
      <c r="A56" s="172" t="s">
        <v>61</v>
      </c>
      <c r="B56" s="173"/>
      <c r="C56" s="173"/>
      <c r="D56" s="173"/>
      <c r="E56" s="173"/>
      <c r="F56" s="173"/>
      <c r="G56" s="173"/>
      <c r="H56" s="173"/>
      <c r="I56" s="173"/>
      <c r="J56" s="173"/>
      <c r="K56" s="174"/>
      <c r="L56" s="174"/>
      <c r="M56" s="175"/>
    </row>
    <row r="57" spans="1:13" ht="64.5" customHeight="1">
      <c r="A57" s="39">
        <v>1</v>
      </c>
      <c r="B57" s="51" t="s">
        <v>81</v>
      </c>
      <c r="C57" s="76" t="s">
        <v>59</v>
      </c>
      <c r="D57" s="50"/>
      <c r="E57" s="97"/>
      <c r="F57" s="49" t="s">
        <v>16</v>
      </c>
      <c r="G57" s="55">
        <v>600000</v>
      </c>
      <c r="H57" s="78"/>
      <c r="I57" s="79">
        <v>0.08</v>
      </c>
      <c r="J57" s="52">
        <f t="shared" ref="J57:J67" si="10">H57*(1+I57)</f>
        <v>0</v>
      </c>
      <c r="K57" s="80">
        <f>G57*H57</f>
        <v>0</v>
      </c>
      <c r="L57" s="80">
        <f>G57*J57</f>
        <v>0</v>
      </c>
      <c r="M57" s="86"/>
    </row>
    <row r="58" spans="1:13" ht="60.75" customHeight="1" thickBot="1">
      <c r="A58" s="39">
        <v>3</v>
      </c>
      <c r="B58" s="49" t="s">
        <v>77</v>
      </c>
      <c r="C58" s="50" t="s">
        <v>60</v>
      </c>
      <c r="D58" s="50"/>
      <c r="E58" s="97"/>
      <c r="F58" s="49" t="s">
        <v>16</v>
      </c>
      <c r="G58" s="55">
        <v>30000</v>
      </c>
      <c r="H58" s="78"/>
      <c r="I58" s="79">
        <v>0.08</v>
      </c>
      <c r="J58" s="52">
        <f t="shared" si="10"/>
        <v>0</v>
      </c>
      <c r="K58" s="80">
        <f>G58*H58</f>
        <v>0</v>
      </c>
      <c r="L58" s="80">
        <f>G58*J58</f>
        <v>0</v>
      </c>
      <c r="M58" s="86"/>
    </row>
    <row r="59" spans="1:13" ht="24" customHeight="1" thickBot="1">
      <c r="A59" s="56"/>
      <c r="B59" s="57" t="s">
        <v>41</v>
      </c>
      <c r="C59" s="58"/>
      <c r="D59" s="58"/>
      <c r="E59" s="59"/>
      <c r="F59" s="60"/>
      <c r="G59" s="61"/>
      <c r="H59" s="62"/>
      <c r="I59" s="63"/>
      <c r="J59" s="64"/>
      <c r="K59" s="65">
        <f>SUM(K57:K58)</f>
        <v>0</v>
      </c>
      <c r="L59" s="65">
        <f>SUM(L57:L58)</f>
        <v>0</v>
      </c>
      <c r="M59" s="66"/>
    </row>
    <row r="60" spans="1:13" ht="24" customHeight="1">
      <c r="A60" s="172" t="s">
        <v>68</v>
      </c>
      <c r="B60" s="173"/>
      <c r="C60" s="173"/>
      <c r="D60" s="173"/>
      <c r="E60" s="173"/>
      <c r="F60" s="173"/>
      <c r="G60" s="173"/>
      <c r="H60" s="173"/>
      <c r="I60" s="173"/>
      <c r="J60" s="173"/>
      <c r="K60" s="174"/>
      <c r="L60" s="174"/>
      <c r="M60" s="175"/>
    </row>
    <row r="61" spans="1:13" ht="78.75" customHeight="1">
      <c r="A61" s="39">
        <v>2</v>
      </c>
      <c r="B61" s="51" t="s">
        <v>105</v>
      </c>
      <c r="C61" s="76"/>
      <c r="D61" s="50"/>
      <c r="E61" s="97"/>
      <c r="F61" s="49" t="s">
        <v>16</v>
      </c>
      <c r="G61" s="55">
        <v>2000</v>
      </c>
      <c r="H61" s="78"/>
      <c r="I61" s="79">
        <v>0.08</v>
      </c>
      <c r="J61" s="52">
        <f t="shared" ref="J61" si="11">H61*(1+I61)</f>
        <v>0</v>
      </c>
      <c r="K61" s="80">
        <f>G61*H61</f>
        <v>0</v>
      </c>
      <c r="L61" s="80">
        <f>G61*J61</f>
        <v>0</v>
      </c>
      <c r="M61" s="86"/>
    </row>
    <row r="62" spans="1:13" s="1" customFormat="1" ht="15" customHeight="1">
      <c r="A62" s="67"/>
      <c r="B62" s="68"/>
      <c r="C62" s="68"/>
      <c r="D62" s="68"/>
      <c r="E62" s="69"/>
      <c r="F62" s="69"/>
      <c r="G62" s="69"/>
      <c r="H62" s="70"/>
      <c r="I62" s="71"/>
      <c r="J62" s="71"/>
      <c r="K62" s="71"/>
      <c r="L62" s="71"/>
      <c r="M62" s="72"/>
    </row>
    <row r="63" spans="1:13" s="1" customFormat="1" ht="19.5" customHeight="1">
      <c r="A63" s="172" t="s">
        <v>72</v>
      </c>
      <c r="B63" s="173"/>
      <c r="C63" s="173"/>
      <c r="D63" s="173"/>
      <c r="E63" s="173"/>
      <c r="F63" s="173"/>
      <c r="G63" s="173"/>
      <c r="H63" s="173"/>
      <c r="I63" s="173"/>
      <c r="J63" s="173"/>
      <c r="K63" s="174"/>
      <c r="L63" s="174"/>
      <c r="M63" s="175"/>
    </row>
    <row r="64" spans="1:13" ht="24" customHeight="1">
      <c r="A64" s="39">
        <v>1</v>
      </c>
      <c r="B64" s="76" t="s">
        <v>62</v>
      </c>
      <c r="C64" s="76" t="s">
        <v>63</v>
      </c>
      <c r="D64" s="76"/>
      <c r="E64" s="51"/>
      <c r="F64" s="49" t="s">
        <v>16</v>
      </c>
      <c r="G64" s="55">
        <v>70000</v>
      </c>
      <c r="H64" s="78"/>
      <c r="I64" s="83">
        <v>0.08</v>
      </c>
      <c r="J64" s="52">
        <f t="shared" si="10"/>
        <v>0</v>
      </c>
      <c r="K64" s="80">
        <f>G64*H64</f>
        <v>0</v>
      </c>
      <c r="L64" s="80">
        <f>G64*J64</f>
        <v>0</v>
      </c>
      <c r="M64" s="86"/>
    </row>
    <row r="65" spans="1:13" ht="33.950000000000003" customHeight="1">
      <c r="A65" s="98">
        <v>2</v>
      </c>
      <c r="B65" s="76" t="s">
        <v>64</v>
      </c>
      <c r="C65" s="76" t="s">
        <v>63</v>
      </c>
      <c r="D65" s="76"/>
      <c r="E65" s="51"/>
      <c r="F65" s="49" t="s">
        <v>16</v>
      </c>
      <c r="G65" s="54">
        <v>60000</v>
      </c>
      <c r="H65" s="78"/>
      <c r="I65" s="83">
        <v>0.08</v>
      </c>
      <c r="J65" s="52">
        <f t="shared" si="10"/>
        <v>0</v>
      </c>
      <c r="K65" s="80">
        <f>G65*H65</f>
        <v>0</v>
      </c>
      <c r="L65" s="80">
        <f>G65*J65</f>
        <v>0</v>
      </c>
      <c r="M65" s="86"/>
    </row>
    <row r="66" spans="1:13" ht="24" customHeight="1">
      <c r="A66" s="39">
        <v>3</v>
      </c>
      <c r="B66" s="49" t="s">
        <v>65</v>
      </c>
      <c r="C66" s="50" t="s">
        <v>66</v>
      </c>
      <c r="D66" s="50"/>
      <c r="E66" s="97"/>
      <c r="F66" s="49" t="s">
        <v>16</v>
      </c>
      <c r="G66" s="55">
        <v>30000</v>
      </c>
      <c r="H66" s="78"/>
      <c r="I66" s="83">
        <v>0.08</v>
      </c>
      <c r="J66" s="52">
        <f t="shared" si="10"/>
        <v>0</v>
      </c>
      <c r="K66" s="80">
        <f>G66*H66</f>
        <v>0</v>
      </c>
      <c r="L66" s="80">
        <f>G66*J66</f>
        <v>0</v>
      </c>
      <c r="M66" s="86"/>
    </row>
    <row r="67" spans="1:13" ht="33" customHeight="1" thickBot="1">
      <c r="A67" s="39">
        <v>4</v>
      </c>
      <c r="B67" s="49" t="s">
        <v>67</v>
      </c>
      <c r="C67" s="50" t="s">
        <v>66</v>
      </c>
      <c r="D67" s="50"/>
      <c r="E67" s="97"/>
      <c r="F67" s="49" t="s">
        <v>16</v>
      </c>
      <c r="G67" s="55">
        <v>20000</v>
      </c>
      <c r="H67" s="78"/>
      <c r="I67" s="83">
        <v>0.08</v>
      </c>
      <c r="J67" s="52">
        <f t="shared" si="10"/>
        <v>0</v>
      </c>
      <c r="K67" s="80">
        <f>G67*H67</f>
        <v>0</v>
      </c>
      <c r="L67" s="80">
        <f>G67*J67</f>
        <v>0</v>
      </c>
      <c r="M67" s="86"/>
    </row>
    <row r="68" spans="1:13" ht="24" customHeight="1" thickBot="1">
      <c r="A68" s="56"/>
      <c r="B68" s="57" t="s">
        <v>41</v>
      </c>
      <c r="C68" s="58"/>
      <c r="D68" s="58"/>
      <c r="E68" s="59"/>
      <c r="F68" s="60"/>
      <c r="G68" s="61"/>
      <c r="H68" s="62"/>
      <c r="I68" s="63"/>
      <c r="J68" s="64"/>
      <c r="K68" s="65">
        <f>SUM(K64:K67)</f>
        <v>0</v>
      </c>
      <c r="L68" s="65">
        <f>SUM(L64:L67)</f>
        <v>0</v>
      </c>
      <c r="M68" s="66"/>
    </row>
    <row r="69" spans="1:13" s="1" customFormat="1" ht="15" customHeight="1">
      <c r="A69" s="67"/>
      <c r="B69" s="68"/>
      <c r="C69" s="68"/>
      <c r="D69" s="68"/>
      <c r="E69" s="69"/>
      <c r="F69" s="69"/>
      <c r="G69" s="69"/>
      <c r="H69" s="70"/>
      <c r="I69" s="71"/>
      <c r="J69" s="71"/>
      <c r="K69" s="71"/>
      <c r="L69" s="71"/>
      <c r="M69" s="72"/>
    </row>
    <row r="70" spans="1:13" s="1" customFormat="1" ht="19.5" customHeight="1" thickBot="1">
      <c r="A70" s="172" t="s">
        <v>74</v>
      </c>
      <c r="B70" s="173"/>
      <c r="C70" s="173"/>
      <c r="D70" s="173"/>
      <c r="E70" s="173"/>
      <c r="F70" s="173"/>
      <c r="G70" s="173"/>
      <c r="H70" s="173"/>
      <c r="I70" s="173"/>
      <c r="J70" s="173"/>
      <c r="K70" s="174"/>
      <c r="L70" s="174"/>
      <c r="M70" s="175"/>
    </row>
    <row r="71" spans="1:13" ht="47.25" customHeight="1" thickBot="1">
      <c r="A71" s="39">
        <v>1</v>
      </c>
      <c r="B71" s="40" t="s">
        <v>69</v>
      </c>
      <c r="C71" s="41" t="s">
        <v>70</v>
      </c>
      <c r="D71" s="41"/>
      <c r="E71" s="40"/>
      <c r="F71" s="40" t="s">
        <v>16</v>
      </c>
      <c r="G71" s="55">
        <v>33000</v>
      </c>
      <c r="H71" s="78"/>
      <c r="I71" s="45">
        <v>0.08</v>
      </c>
      <c r="J71" s="99">
        <f>H71*(1+I71)</f>
        <v>0</v>
      </c>
      <c r="K71" s="65">
        <f>G71*H71</f>
        <v>0</v>
      </c>
      <c r="L71" s="65">
        <f>G71*J71</f>
        <v>0</v>
      </c>
      <c r="M71" s="100"/>
    </row>
    <row r="72" spans="1:13" s="1" customFormat="1" ht="15" customHeight="1">
      <c r="A72" s="67"/>
      <c r="B72" s="68"/>
      <c r="C72" s="68"/>
      <c r="D72" s="68"/>
      <c r="E72" s="69"/>
      <c r="F72" s="69"/>
      <c r="G72" s="69"/>
      <c r="H72" s="70"/>
      <c r="I72" s="71"/>
      <c r="J72" s="71"/>
      <c r="K72" s="71"/>
      <c r="L72" s="71"/>
      <c r="M72" s="72"/>
    </row>
    <row r="73" spans="1:13" s="1" customFormat="1" ht="19.5" customHeight="1" thickBot="1">
      <c r="A73" s="172" t="s">
        <v>76</v>
      </c>
      <c r="B73" s="173"/>
      <c r="C73" s="173"/>
      <c r="D73" s="173"/>
      <c r="E73" s="173"/>
      <c r="F73" s="173"/>
      <c r="G73" s="173"/>
      <c r="H73" s="173"/>
      <c r="I73" s="173"/>
      <c r="J73" s="173"/>
      <c r="K73" s="174"/>
      <c r="L73" s="174"/>
      <c r="M73" s="175"/>
    </row>
    <row r="74" spans="1:13" ht="24" customHeight="1" thickBot="1">
      <c r="A74" s="39">
        <v>1</v>
      </c>
      <c r="B74" s="40" t="s">
        <v>73</v>
      </c>
      <c r="C74" s="41" t="s">
        <v>80</v>
      </c>
      <c r="D74" s="41"/>
      <c r="E74" s="40"/>
      <c r="F74" s="40" t="s">
        <v>31</v>
      </c>
      <c r="G74" s="55">
        <v>400</v>
      </c>
      <c r="H74" s="101"/>
      <c r="I74" s="45">
        <v>0.08</v>
      </c>
      <c r="J74" s="99">
        <f>H74*(1+I74)</f>
        <v>0</v>
      </c>
      <c r="K74" s="65">
        <f>G74*H74</f>
        <v>0</v>
      </c>
      <c r="L74" s="65">
        <f>G74*J74</f>
        <v>0</v>
      </c>
      <c r="M74" s="100"/>
    </row>
    <row r="75" spans="1:13" s="1" customFormat="1" ht="15" customHeight="1">
      <c r="A75" s="67"/>
      <c r="B75" s="68"/>
      <c r="C75" s="68"/>
      <c r="D75" s="68"/>
      <c r="E75" s="69"/>
      <c r="F75" s="69"/>
      <c r="G75" s="69"/>
      <c r="H75" s="70"/>
      <c r="I75" s="71"/>
      <c r="J75" s="71"/>
      <c r="K75" s="71"/>
      <c r="L75" s="71"/>
      <c r="M75" s="72"/>
    </row>
    <row r="76" spans="1:13" s="1" customFormat="1" ht="19.5" customHeight="1" thickBot="1">
      <c r="A76" s="172" t="s">
        <v>84</v>
      </c>
      <c r="B76" s="173"/>
      <c r="C76" s="173"/>
      <c r="D76" s="173"/>
      <c r="E76" s="173"/>
      <c r="F76" s="173"/>
      <c r="G76" s="173"/>
      <c r="H76" s="173"/>
      <c r="I76" s="173"/>
      <c r="J76" s="173"/>
      <c r="K76" s="174"/>
      <c r="L76" s="174"/>
      <c r="M76" s="175"/>
    </row>
    <row r="77" spans="1:13" ht="47.25" customHeight="1" thickBot="1">
      <c r="A77" s="39">
        <v>1</v>
      </c>
      <c r="B77" s="40" t="s">
        <v>75</v>
      </c>
      <c r="C77" s="41" t="s">
        <v>109</v>
      </c>
      <c r="D77" s="41"/>
      <c r="E77" s="40"/>
      <c r="F77" s="40" t="s">
        <v>16</v>
      </c>
      <c r="G77" s="55">
        <v>4000</v>
      </c>
      <c r="H77" s="78"/>
      <c r="I77" s="45">
        <v>0.08</v>
      </c>
      <c r="J77" s="99">
        <f>H77*(1+I77)</f>
        <v>0</v>
      </c>
      <c r="K77" s="65">
        <f>G77*H77</f>
        <v>0</v>
      </c>
      <c r="L77" s="65">
        <f>G77*J77</f>
        <v>0</v>
      </c>
      <c r="M77" s="100"/>
    </row>
    <row r="78" spans="1:13" s="1" customFormat="1" ht="15" customHeight="1">
      <c r="A78" s="67"/>
      <c r="B78" s="68"/>
      <c r="C78" s="68"/>
      <c r="D78" s="68"/>
      <c r="E78" s="69"/>
      <c r="F78" s="69"/>
      <c r="G78" s="69"/>
      <c r="H78" s="70"/>
      <c r="I78" s="71"/>
      <c r="J78" s="71"/>
      <c r="K78" s="71"/>
      <c r="L78" s="71"/>
      <c r="M78" s="72"/>
    </row>
    <row r="79" spans="1:13" s="1" customFormat="1" ht="19.5" customHeight="1" thickBot="1">
      <c r="A79" s="172" t="s">
        <v>85</v>
      </c>
      <c r="B79" s="173"/>
      <c r="C79" s="173"/>
      <c r="D79" s="173"/>
      <c r="E79" s="173"/>
      <c r="F79" s="173"/>
      <c r="G79" s="173"/>
      <c r="H79" s="173"/>
      <c r="I79" s="173"/>
      <c r="J79" s="173"/>
      <c r="K79" s="174"/>
      <c r="L79" s="174"/>
      <c r="M79" s="175"/>
    </row>
    <row r="80" spans="1:13" ht="24" customHeight="1" thickBot="1">
      <c r="A80" s="98">
        <v>1</v>
      </c>
      <c r="B80" s="102" t="s">
        <v>82</v>
      </c>
      <c r="C80" s="102" t="s">
        <v>83</v>
      </c>
      <c r="D80" s="97"/>
      <c r="E80" s="97"/>
      <c r="F80" s="103" t="s">
        <v>16</v>
      </c>
      <c r="G80" s="103">
        <v>400</v>
      </c>
      <c r="H80" s="104"/>
      <c r="I80" s="105">
        <v>0.08</v>
      </c>
      <c r="J80" s="99">
        <f>H80*(1+I80)</f>
        <v>0</v>
      </c>
      <c r="K80" s="65">
        <f>G80*H80</f>
        <v>0</v>
      </c>
      <c r="L80" s="65">
        <f>G80*J80</f>
        <v>0</v>
      </c>
      <c r="M80" s="106"/>
    </row>
    <row r="81" spans="1:17" s="1" customFormat="1" ht="15" customHeight="1">
      <c r="A81" s="67"/>
      <c r="B81" s="68"/>
      <c r="C81" s="68"/>
      <c r="D81" s="68"/>
      <c r="E81" s="69"/>
      <c r="F81" s="69"/>
      <c r="G81" s="69"/>
      <c r="H81" s="70"/>
      <c r="I81" s="71"/>
      <c r="J81" s="71"/>
      <c r="K81" s="71"/>
      <c r="L81" s="71"/>
      <c r="M81" s="72"/>
    </row>
    <row r="82" spans="1:17" s="1" customFormat="1" ht="19.5" customHeight="1">
      <c r="A82" s="172" t="s">
        <v>90</v>
      </c>
      <c r="B82" s="173"/>
      <c r="C82" s="173"/>
      <c r="D82" s="173"/>
      <c r="E82" s="173"/>
      <c r="F82" s="173"/>
      <c r="G82" s="173"/>
      <c r="H82" s="173"/>
      <c r="I82" s="173"/>
      <c r="J82" s="173"/>
      <c r="K82" s="174"/>
      <c r="L82" s="174"/>
      <c r="M82" s="175"/>
    </row>
    <row r="83" spans="1:17" ht="32.25" customHeight="1">
      <c r="A83" s="98">
        <v>1</v>
      </c>
      <c r="B83" s="50" t="s">
        <v>86</v>
      </c>
      <c r="C83" s="107"/>
      <c r="D83" s="107"/>
      <c r="E83" s="108"/>
      <c r="F83" s="103" t="s">
        <v>16</v>
      </c>
      <c r="G83" s="108">
        <v>10</v>
      </c>
      <c r="H83" s="104"/>
      <c r="I83" s="105">
        <v>0.08</v>
      </c>
      <c r="J83" s="99">
        <f>H83*(1+I83)</f>
        <v>0</v>
      </c>
      <c r="K83" s="109">
        <f>G83*H83</f>
        <v>0</v>
      </c>
      <c r="L83" s="110">
        <f>G83*J83</f>
        <v>0</v>
      </c>
      <c r="M83" s="111"/>
    </row>
    <row r="84" spans="1:17" ht="33.75" customHeight="1">
      <c r="A84" s="98">
        <v>2</v>
      </c>
      <c r="B84" s="50" t="s">
        <v>87</v>
      </c>
      <c r="C84" s="107"/>
      <c r="D84" s="107"/>
      <c r="E84" s="108"/>
      <c r="F84" s="103" t="s">
        <v>16</v>
      </c>
      <c r="G84" s="108">
        <v>10</v>
      </c>
      <c r="H84" s="104"/>
      <c r="I84" s="105">
        <v>0.08</v>
      </c>
      <c r="J84" s="99">
        <f>H84*(1+I84)</f>
        <v>0</v>
      </c>
      <c r="K84" s="109">
        <f>G84*H84</f>
        <v>0</v>
      </c>
      <c r="L84" s="110">
        <f>G84*J84</f>
        <v>0</v>
      </c>
      <c r="M84" s="111"/>
    </row>
    <row r="85" spans="1:17" ht="39.75" customHeight="1">
      <c r="A85" s="98">
        <v>3</v>
      </c>
      <c r="B85" s="50" t="s">
        <v>88</v>
      </c>
      <c r="C85" s="107"/>
      <c r="D85" s="107"/>
      <c r="E85" s="108"/>
      <c r="F85" s="103" t="s">
        <v>16</v>
      </c>
      <c r="G85" s="108">
        <v>10</v>
      </c>
      <c r="H85" s="104"/>
      <c r="I85" s="105">
        <v>0.08</v>
      </c>
      <c r="J85" s="99">
        <f>H85*(1+I85)</f>
        <v>0</v>
      </c>
      <c r="K85" s="109">
        <f>G85*H85</f>
        <v>0</v>
      </c>
      <c r="L85" s="110">
        <f>G85*J85</f>
        <v>0</v>
      </c>
      <c r="M85" s="111"/>
    </row>
    <row r="86" spans="1:17" ht="34.5" customHeight="1" thickBot="1">
      <c r="A86" s="98">
        <v>4</v>
      </c>
      <c r="B86" s="50" t="s">
        <v>89</v>
      </c>
      <c r="C86" s="107"/>
      <c r="D86" s="107"/>
      <c r="E86" s="108"/>
      <c r="F86" s="103" t="s">
        <v>16</v>
      </c>
      <c r="G86" s="108">
        <v>10</v>
      </c>
      <c r="H86" s="104"/>
      <c r="I86" s="105">
        <v>0.08</v>
      </c>
      <c r="J86" s="99">
        <f>H86*(1+I86)</f>
        <v>0</v>
      </c>
      <c r="K86" s="109">
        <f>G86*H86</f>
        <v>0</v>
      </c>
      <c r="L86" s="110">
        <f>G86*J86</f>
        <v>0</v>
      </c>
      <c r="M86" s="111"/>
    </row>
    <row r="87" spans="1:17" ht="24" customHeight="1" thickBot="1">
      <c r="A87" s="186" t="s">
        <v>41</v>
      </c>
      <c r="B87" s="187"/>
      <c r="C87" s="112"/>
      <c r="D87" s="113"/>
      <c r="E87" s="61"/>
      <c r="F87" s="61"/>
      <c r="G87" s="113"/>
      <c r="H87" s="114"/>
      <c r="I87" s="115"/>
      <c r="J87" s="116"/>
      <c r="K87" s="117">
        <f>SUM(K83:K86)</f>
        <v>0</v>
      </c>
      <c r="L87" s="118">
        <f>SUM(L83:L86)</f>
        <v>0</v>
      </c>
      <c r="M87" s="119"/>
    </row>
    <row r="88" spans="1:17" s="1" customFormat="1" ht="15" customHeight="1">
      <c r="A88" s="67"/>
      <c r="B88" s="68"/>
      <c r="C88" s="68"/>
      <c r="D88" s="68"/>
      <c r="E88" s="69"/>
      <c r="F88" s="69"/>
      <c r="G88" s="69"/>
      <c r="H88" s="70"/>
      <c r="I88" s="71"/>
      <c r="J88" s="71"/>
      <c r="K88" s="120"/>
      <c r="L88" s="120"/>
      <c r="M88" s="72"/>
    </row>
    <row r="89" spans="1:17" s="1" customFormat="1" ht="19.5" customHeight="1">
      <c r="A89" s="172" t="s">
        <v>94</v>
      </c>
      <c r="B89" s="173"/>
      <c r="C89" s="173"/>
      <c r="D89" s="173"/>
      <c r="E89" s="173"/>
      <c r="F89" s="173"/>
      <c r="G89" s="173"/>
      <c r="H89" s="173"/>
      <c r="I89" s="173"/>
      <c r="J89" s="173"/>
      <c r="K89" s="174"/>
      <c r="L89" s="174"/>
      <c r="M89" s="175"/>
    </row>
    <row r="90" spans="1:17" ht="32.25" customHeight="1">
      <c r="A90" s="98">
        <v>1</v>
      </c>
      <c r="B90" s="50" t="s">
        <v>91</v>
      </c>
      <c r="C90" s="107"/>
      <c r="D90" s="107"/>
      <c r="E90" s="107"/>
      <c r="F90" s="103" t="s">
        <v>16</v>
      </c>
      <c r="G90" s="54">
        <v>62000</v>
      </c>
      <c r="H90" s="121"/>
      <c r="I90" s="122">
        <v>0.08</v>
      </c>
      <c r="J90" s="99">
        <f>H90*(1+I90)</f>
        <v>0</v>
      </c>
      <c r="K90" s="80">
        <f>G90*H90</f>
        <v>0</v>
      </c>
      <c r="L90" s="80">
        <f>G90*J90</f>
        <v>0</v>
      </c>
      <c r="M90" s="106"/>
    </row>
    <row r="91" spans="1:17" ht="50.25" thickBot="1">
      <c r="A91" s="98" t="s">
        <v>92</v>
      </c>
      <c r="B91" s="50" t="s">
        <v>93</v>
      </c>
      <c r="C91" s="107"/>
      <c r="D91" s="107"/>
      <c r="E91" s="107"/>
      <c r="F91" s="103" t="s">
        <v>16</v>
      </c>
      <c r="G91" s="108">
        <v>200</v>
      </c>
      <c r="H91" s="121"/>
      <c r="I91" s="122">
        <v>0.08</v>
      </c>
      <c r="J91" s="99">
        <f>H91*(1+I91)</f>
        <v>0</v>
      </c>
      <c r="K91" s="80">
        <f>G91*H91</f>
        <v>0</v>
      </c>
      <c r="L91" s="80">
        <f>G91*J91</f>
        <v>0</v>
      </c>
      <c r="M91" s="106"/>
    </row>
    <row r="92" spans="1:17" ht="24" customHeight="1" thickBot="1">
      <c r="A92" s="186" t="s">
        <v>41</v>
      </c>
      <c r="B92" s="188"/>
      <c r="C92" s="112"/>
      <c r="D92" s="113"/>
      <c r="E92" s="61"/>
      <c r="F92" s="61"/>
      <c r="G92" s="113"/>
      <c r="H92" s="114"/>
      <c r="I92" s="115"/>
      <c r="J92" s="116"/>
      <c r="K92" s="123">
        <f>SUM(K90:K91)</f>
        <v>0</v>
      </c>
      <c r="L92" s="124">
        <f>SUM(L90:L91)</f>
        <v>0</v>
      </c>
      <c r="M92" s="119"/>
    </row>
    <row r="93" spans="1:17" s="1" customFormat="1" ht="15" customHeight="1">
      <c r="A93" s="67"/>
      <c r="B93" s="68"/>
      <c r="C93" s="68"/>
      <c r="D93" s="68"/>
      <c r="E93" s="69"/>
      <c r="F93" s="69"/>
      <c r="G93" s="69"/>
      <c r="H93" s="70"/>
      <c r="I93" s="71"/>
      <c r="J93" s="71"/>
      <c r="K93" s="71"/>
      <c r="L93" s="71"/>
      <c r="M93" s="72"/>
    </row>
    <row r="94" spans="1:17" s="1" customFormat="1" ht="19.5" customHeight="1" thickBot="1">
      <c r="A94" s="172" t="s">
        <v>115</v>
      </c>
      <c r="B94" s="173"/>
      <c r="C94" s="173"/>
      <c r="D94" s="173"/>
      <c r="E94" s="173"/>
      <c r="F94" s="173"/>
      <c r="G94" s="173"/>
      <c r="H94" s="173"/>
      <c r="I94" s="173"/>
      <c r="J94" s="173"/>
      <c r="K94" s="174"/>
      <c r="L94" s="174"/>
      <c r="M94" s="175"/>
    </row>
    <row r="95" spans="1:17" ht="36.950000000000003" customHeight="1">
      <c r="A95" s="98">
        <v>1</v>
      </c>
      <c r="B95" s="50" t="s">
        <v>95</v>
      </c>
      <c r="C95" s="50" t="s">
        <v>96</v>
      </c>
      <c r="D95" s="97"/>
      <c r="E95" s="98"/>
      <c r="F95" s="98" t="s">
        <v>31</v>
      </c>
      <c r="G95" s="98">
        <v>60</v>
      </c>
      <c r="H95" s="125"/>
      <c r="I95" s="105">
        <v>0.08</v>
      </c>
      <c r="J95" s="126">
        <f>H95*(1+I95)</f>
        <v>0</v>
      </c>
      <c r="K95" s="127">
        <f>G95*H95</f>
        <v>0</v>
      </c>
      <c r="L95" s="127">
        <f>G95*J95</f>
        <v>0</v>
      </c>
      <c r="M95" s="106"/>
    </row>
    <row r="96" spans="1:17" customFormat="1" ht="19.5" customHeight="1">
      <c r="A96" s="179" t="s">
        <v>117</v>
      </c>
      <c r="B96" s="180"/>
      <c r="C96" s="180"/>
      <c r="D96" s="180"/>
      <c r="E96" s="180"/>
      <c r="F96" s="180"/>
      <c r="G96" s="180"/>
      <c r="H96" s="180"/>
      <c r="I96" s="180"/>
      <c r="J96" s="180"/>
      <c r="K96" s="180"/>
      <c r="L96" s="180"/>
      <c r="M96" s="180"/>
      <c r="Q96" s="3"/>
    </row>
    <row r="97" spans="1:17" s="4" customFormat="1" ht="36.950000000000003" customHeight="1" thickBot="1">
      <c r="A97" s="130" t="s">
        <v>116</v>
      </c>
      <c r="B97" s="131" t="s">
        <v>103</v>
      </c>
      <c r="C97" s="131" t="s">
        <v>101</v>
      </c>
      <c r="D97" s="131"/>
      <c r="E97" s="131"/>
      <c r="F97" s="192" t="s">
        <v>16</v>
      </c>
      <c r="G97" s="130">
        <v>300</v>
      </c>
      <c r="H97" s="132"/>
      <c r="I97" s="133">
        <v>0.08</v>
      </c>
      <c r="J97" s="52">
        <f t="shared" ref="J97:J101" si="12">H97*(1+I97)</f>
        <v>0</v>
      </c>
      <c r="K97" s="134">
        <f t="shared" ref="K97:K101" si="13">G97*H97</f>
        <v>0</v>
      </c>
      <c r="L97" s="135">
        <f t="shared" ref="L97:L101" si="14">G97*J97</f>
        <v>0</v>
      </c>
      <c r="M97" s="136"/>
      <c r="Q97" s="5"/>
    </row>
    <row r="98" spans="1:17" s="4" customFormat="1" ht="29.25" customHeight="1" thickBot="1">
      <c r="A98" s="176" t="s">
        <v>118</v>
      </c>
      <c r="B98" s="176"/>
      <c r="C98" s="137"/>
      <c r="D98" s="137"/>
      <c r="E98" s="137"/>
      <c r="F98" s="137"/>
      <c r="G98" s="137"/>
      <c r="H98" s="137"/>
      <c r="I98" s="137"/>
      <c r="J98" s="99"/>
      <c r="K98" s="138"/>
      <c r="L98" s="138"/>
      <c r="M98" s="139"/>
      <c r="Q98" s="5"/>
    </row>
    <row r="99" spans="1:17" s="6" customFormat="1" ht="39" customHeight="1" thickBot="1">
      <c r="A99" s="140">
        <v>1</v>
      </c>
      <c r="B99" s="141" t="s">
        <v>102</v>
      </c>
      <c r="C99" s="142"/>
      <c r="D99" s="141"/>
      <c r="E99" s="141"/>
      <c r="F99" s="193" t="s">
        <v>16</v>
      </c>
      <c r="G99" s="141">
        <v>300</v>
      </c>
      <c r="H99" s="143"/>
      <c r="I99" s="144">
        <v>0.08</v>
      </c>
      <c r="J99" s="99">
        <f t="shared" si="12"/>
        <v>0</v>
      </c>
      <c r="K99" s="138">
        <f t="shared" si="13"/>
        <v>0</v>
      </c>
      <c r="L99" s="138">
        <f t="shared" si="14"/>
        <v>0</v>
      </c>
      <c r="M99" s="145"/>
    </row>
    <row r="100" spans="1:17" s="4" customFormat="1" ht="20.25" customHeight="1" thickBot="1">
      <c r="A100" s="128" t="s">
        <v>119</v>
      </c>
      <c r="B100" s="129"/>
      <c r="C100" s="146"/>
      <c r="D100" s="146"/>
      <c r="E100" s="146"/>
      <c r="F100" s="146"/>
      <c r="G100" s="146"/>
      <c r="H100" s="146"/>
      <c r="I100" s="146"/>
      <c r="J100" s="147"/>
      <c r="K100" s="148"/>
      <c r="L100" s="148"/>
      <c r="M100" s="149"/>
      <c r="Q100" s="5"/>
    </row>
    <row r="101" spans="1:17" customFormat="1" ht="36.950000000000003" customHeight="1" thickBot="1">
      <c r="A101" s="150">
        <v>1</v>
      </c>
      <c r="B101" s="151" t="s">
        <v>100</v>
      </c>
      <c r="C101" s="151"/>
      <c r="D101" s="152"/>
      <c r="E101" s="145"/>
      <c r="F101" s="194" t="s">
        <v>16</v>
      </c>
      <c r="G101" s="150">
        <v>300</v>
      </c>
      <c r="H101" s="153"/>
      <c r="I101" s="154">
        <v>0.08</v>
      </c>
      <c r="J101" s="99">
        <f t="shared" si="12"/>
        <v>0</v>
      </c>
      <c r="K101" s="138">
        <f t="shared" si="13"/>
        <v>0</v>
      </c>
      <c r="L101" s="138">
        <f t="shared" si="14"/>
        <v>0</v>
      </c>
      <c r="M101" s="155"/>
      <c r="Q101" s="3"/>
    </row>
    <row r="102" spans="1:17" s="1" customFormat="1" ht="15" customHeight="1">
      <c r="A102" s="67"/>
      <c r="B102" s="68"/>
      <c r="C102" s="68"/>
      <c r="D102" s="68"/>
      <c r="E102" s="69"/>
      <c r="F102" s="69"/>
      <c r="G102" s="69"/>
      <c r="H102" s="70"/>
      <c r="I102" s="71"/>
      <c r="J102" s="71"/>
      <c r="K102" s="71"/>
      <c r="L102" s="71"/>
      <c r="M102" s="72"/>
    </row>
    <row r="103" spans="1:17" s="1" customFormat="1" ht="19.5" customHeight="1">
      <c r="A103" s="172" t="s">
        <v>120</v>
      </c>
      <c r="B103" s="173"/>
      <c r="C103" s="173"/>
      <c r="D103" s="173"/>
      <c r="E103" s="173"/>
      <c r="F103" s="173"/>
      <c r="G103" s="173"/>
      <c r="H103" s="173"/>
      <c r="I103" s="173"/>
      <c r="J103" s="173"/>
      <c r="K103" s="174"/>
      <c r="L103" s="174"/>
      <c r="M103" s="175"/>
    </row>
    <row r="104" spans="1:17" ht="224.25" customHeight="1">
      <c r="A104" s="85">
        <v>1</v>
      </c>
      <c r="B104" s="156" t="s">
        <v>98</v>
      </c>
      <c r="C104" s="85"/>
      <c r="D104" s="85"/>
      <c r="E104" s="85"/>
      <c r="F104" s="82" t="s">
        <v>16</v>
      </c>
      <c r="G104" s="82">
        <v>2000</v>
      </c>
      <c r="H104" s="157"/>
      <c r="I104" s="79">
        <v>0.08</v>
      </c>
      <c r="J104" s="52">
        <f>H104*(1+I104)</f>
        <v>0</v>
      </c>
      <c r="K104" s="157">
        <f>G104*H104</f>
        <v>0</v>
      </c>
      <c r="L104" s="157">
        <f>G104*J104</f>
        <v>0</v>
      </c>
      <c r="M104" s="86"/>
    </row>
    <row r="105" spans="1:17" s="28" customFormat="1" ht="25.5" customHeight="1">
      <c r="A105" s="158"/>
      <c r="B105" s="189" t="s">
        <v>121</v>
      </c>
      <c r="C105" s="189"/>
      <c r="D105" s="189"/>
      <c r="E105" s="159"/>
      <c r="F105" s="160"/>
      <c r="G105" s="161"/>
      <c r="H105" s="157"/>
      <c r="I105" s="160"/>
      <c r="J105" s="52"/>
      <c r="K105" s="157"/>
      <c r="L105" s="157"/>
      <c r="M105" s="162"/>
      <c r="N105" s="27"/>
    </row>
    <row r="106" spans="1:17" s="4" customFormat="1" ht="85.5" customHeight="1">
      <c r="A106" s="163">
        <v>1</v>
      </c>
      <c r="B106" s="164" t="s">
        <v>108</v>
      </c>
      <c r="C106" s="165"/>
      <c r="D106" s="165"/>
      <c r="E106" s="165"/>
      <c r="F106" s="165" t="s">
        <v>104</v>
      </c>
      <c r="G106" s="165">
        <v>360</v>
      </c>
      <c r="H106" s="166"/>
      <c r="I106" s="167">
        <v>0.08</v>
      </c>
      <c r="J106" s="168">
        <f t="shared" ref="J106" si="15">H106*(1+I106)</f>
        <v>0</v>
      </c>
      <c r="K106" s="166">
        <f t="shared" ref="K106" si="16">G106*H106</f>
        <v>0</v>
      </c>
      <c r="L106" s="166">
        <f t="shared" ref="L106" si="17">G106*J106</f>
        <v>0</v>
      </c>
      <c r="M106" s="165"/>
    </row>
    <row r="107" spans="1:17" s="4" customFormat="1" ht="24" customHeight="1" thickBot="1">
      <c r="A107" s="29"/>
      <c r="B107" s="31"/>
      <c r="C107" s="32"/>
      <c r="D107" s="32"/>
      <c r="E107" s="32"/>
      <c r="F107" s="33"/>
      <c r="G107" s="32"/>
      <c r="H107" s="34"/>
      <c r="I107" s="35"/>
      <c r="J107" s="36"/>
      <c r="K107" s="37"/>
      <c r="L107" s="37"/>
      <c r="M107" s="38"/>
    </row>
    <row r="108" spans="1:17" ht="24" customHeight="1" thickBot="1">
      <c r="A108" s="183" t="s">
        <v>97</v>
      </c>
      <c r="B108" s="184"/>
      <c r="C108" s="184"/>
      <c r="D108" s="184"/>
      <c r="E108" s="184"/>
      <c r="F108" s="184"/>
      <c r="G108" s="184"/>
      <c r="H108" s="184"/>
      <c r="I108" s="184"/>
      <c r="J108" s="185"/>
      <c r="K108" s="23">
        <f>SUM(K16+K33+K39+K51+K54+K59+K61+K68+K71+K74+K77+K80+K87+K92+K95+K97+K99+K101+K104+K106)</f>
        <v>0</v>
      </c>
      <c r="L108" s="23">
        <f>SUM(L16+L33+L39+L51+L54+L59+L61+L68+L71+L74+L77+L80+L87+L92+L95+L97+L99+L101+L104+L106)</f>
        <v>0</v>
      </c>
    </row>
    <row r="109" spans="1:17" ht="9.9499999999999993" customHeight="1">
      <c r="A109" s="181"/>
      <c r="B109" s="182"/>
      <c r="C109" s="182"/>
      <c r="D109" s="182"/>
      <c r="E109" s="182"/>
      <c r="F109" s="182"/>
      <c r="G109" s="182"/>
      <c r="H109" s="182"/>
      <c r="I109" s="182"/>
      <c r="J109" s="182"/>
      <c r="K109" s="182"/>
      <c r="L109" s="182"/>
      <c r="M109" s="182"/>
    </row>
  </sheetData>
  <mergeCells count="23">
    <mergeCell ref="A109:M109"/>
    <mergeCell ref="A108:J108"/>
    <mergeCell ref="A73:M73"/>
    <mergeCell ref="A70:M70"/>
    <mergeCell ref="A89:M89"/>
    <mergeCell ref="A76:M76"/>
    <mergeCell ref="A87:B87"/>
    <mergeCell ref="A103:M103"/>
    <mergeCell ref="A92:B92"/>
    <mergeCell ref="A94:M94"/>
    <mergeCell ref="A79:M79"/>
    <mergeCell ref="A82:M82"/>
    <mergeCell ref="B105:D105"/>
    <mergeCell ref="A4:M4"/>
    <mergeCell ref="A35:M35"/>
    <mergeCell ref="A41:M41"/>
    <mergeCell ref="A98:B98"/>
    <mergeCell ref="A18:B18"/>
    <mergeCell ref="A53:M53"/>
    <mergeCell ref="A56:M56"/>
    <mergeCell ref="A63:M63"/>
    <mergeCell ref="A60:M60"/>
    <mergeCell ref="A96:M96"/>
  </mergeCells>
  <phoneticPr fontId="21" type="noConversion"/>
  <pageMargins left="0.51181102362204722" right="0.51181102362204722" top="0.74803149606299213" bottom="0.74803149606299213" header="0.31496062992125984" footer="0.31496062992125984"/>
  <pageSetup paperSize="9" scale="69" orientation="landscape" r:id="rId1"/>
  <headerFooter>
    <oddHeader>&amp;LSprawa nr 143/2024&amp;C&amp;"-,Pogrubiony"FORMULARZ CENOWY&amp;RZałącznik nr 7 do SWZ</oddHeader>
    <oddFooter>&amp;RPieczęc i podpis Wykonawcy</oddFooter>
  </headerFooter>
  <rowBreaks count="4" manualBreakCount="4">
    <brk id="29" max="13" man="1"/>
    <brk id="52" max="16383" man="1"/>
    <brk id="77" max="13" man="1"/>
    <brk id="97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2024-11-29T11:15:24Z</dcterms:modified>
</cp:coreProperties>
</file>