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Iwona\2025\UMOWY\3508 ZAP. OFERTOWE      przeglądy węzłów cieplnych\"/>
    </mc:Choice>
  </mc:AlternateContent>
  <xr:revisionPtr revIDLastSave="0" documentId="13_ncr:1_{CDAF2CE9-DB0A-42E0-AE63-57256F258AB7}" xr6:coauthVersionLast="47" xr6:coauthVersionMax="47" xr10:uidLastSave="{00000000-0000-0000-0000-000000000000}"/>
  <bookViews>
    <workbookView xWindow="1425" yWindow="1425" windowWidth="21195" windowHeight="12870" xr2:uid="{E3A0858D-0D06-424C-8F04-CE990211680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1" l="1"/>
  <c r="L44" i="1" s="1"/>
  <c r="K43" i="1"/>
  <c r="L43" i="1" s="1"/>
  <c r="K42" i="1"/>
  <c r="L42" i="1" s="1"/>
  <c r="K41" i="1"/>
  <c r="L41" i="1" s="1"/>
  <c r="K40" i="1"/>
  <c r="L40" i="1" s="1"/>
  <c r="K39" i="1"/>
  <c r="L39" i="1" s="1"/>
  <c r="K38" i="1"/>
  <c r="L38" i="1" s="1"/>
  <c r="K37" i="1"/>
  <c r="L37" i="1" s="1"/>
  <c r="K36" i="1"/>
  <c r="L36" i="1" s="1"/>
  <c r="K35" i="1"/>
  <c r="L35" i="1" s="1"/>
  <c r="K34" i="1"/>
  <c r="L34" i="1" s="1"/>
  <c r="K33" i="1"/>
  <c r="L33" i="1" s="1"/>
  <c r="K32" i="1"/>
  <c r="L32" i="1" s="1"/>
  <c r="K31" i="1"/>
  <c r="L31" i="1" s="1"/>
  <c r="K30" i="1"/>
  <c r="L30" i="1" s="1"/>
  <c r="K29" i="1"/>
  <c r="L29" i="1" s="1"/>
  <c r="K28" i="1"/>
  <c r="L28" i="1" s="1"/>
  <c r="K27" i="1"/>
  <c r="L27" i="1" s="1"/>
  <c r="K26" i="1"/>
  <c r="L26" i="1" s="1"/>
  <c r="K25" i="1"/>
  <c r="L25" i="1" s="1"/>
  <c r="K24" i="1"/>
  <c r="L24" i="1" s="1"/>
  <c r="K23" i="1"/>
  <c r="L23" i="1" s="1"/>
  <c r="K22" i="1"/>
  <c r="L22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8" i="1"/>
  <c r="L8" i="1" s="1"/>
  <c r="K7" i="1"/>
  <c r="D8" i="1"/>
  <c r="D9" i="1" s="1"/>
  <c r="D10" i="1" s="1"/>
  <c r="D11" i="1" s="1"/>
  <c r="D12" i="1" s="1"/>
  <c r="D13" i="1" s="1"/>
  <c r="D14" i="1" s="1"/>
  <c r="D17" i="1" s="1"/>
  <c r="D18" i="1" s="1"/>
  <c r="D19" i="1" s="1"/>
  <c r="D20" i="1" s="1"/>
  <c r="D21" i="1" s="1"/>
  <c r="D22" i="1" s="1"/>
  <c r="D23" i="1" s="1"/>
  <c r="D24" i="1" s="1"/>
  <c r="D25" i="1" s="1"/>
  <c r="D28" i="1" s="1"/>
  <c r="D29" i="1" s="1"/>
  <c r="D30" i="1" s="1"/>
  <c r="D31" i="1" s="1"/>
  <c r="D32" i="1" s="1"/>
  <c r="D33" i="1" s="1"/>
  <c r="D36" i="1" s="1"/>
  <c r="D37" i="1" s="1"/>
  <c r="D41" i="1" s="1"/>
  <c r="D42" i="1" s="1"/>
  <c r="L7" i="1" l="1"/>
  <c r="L46" i="1" s="1"/>
  <c r="K45" i="1"/>
  <c r="K47" i="1" s="1"/>
  <c r="L47" i="1"/>
</calcChain>
</file>

<file path=xl/sharedStrings.xml><?xml version="1.0" encoding="utf-8"?>
<sst xmlns="http://schemas.openxmlformats.org/spreadsheetml/2006/main" count="90" uniqueCount="87">
  <si>
    <t>Adres węzła cieplnego</t>
  </si>
  <si>
    <t>Ilość przeglądów w roku</t>
  </si>
  <si>
    <t>Razem netto/rok</t>
  </si>
  <si>
    <t>Razem brutto/rok</t>
  </si>
  <si>
    <t>Cena netto 1-razowego przeglądu węzła</t>
  </si>
  <si>
    <t>Węzeł 1,2,3 funkcyjny</t>
  </si>
  <si>
    <t>Collegium Minus ul. Henryka Wieniawskiego 1 w Poznaniu</t>
  </si>
  <si>
    <t>Dom Studencki Babilon ul. Dożynkowa 9 b w Poznaniu</t>
  </si>
  <si>
    <t>DS. Zbyszko ul. Piątkowska 80 w Poznaniu</t>
  </si>
  <si>
    <t>Wydział Matematyki i Informatyki ul. Uniwersytetu Poznańskiego 4 w Poznaniu</t>
  </si>
  <si>
    <t>Wydział Biologii ul. Uniwersytetu Poznańskiego 6 w Poznaniu</t>
  </si>
  <si>
    <t>Wydział Nauk Politycznych i Dziennikarstwa ul. Uniwersytetu Poznańskiego 5 w Poznaniu</t>
  </si>
  <si>
    <t>Wydział Fizyki ul. Uniwersytetu Poznańskiego 2 w Poznaniu</t>
  </si>
  <si>
    <t>Wydział Nauk Geograficznych i Geologicznych ul. B. Krygowskiego 10 w Poznaniu</t>
  </si>
  <si>
    <t>Wydział Chemii ul. Uniwersytetu Poznańskiego 8  w Poznaniu</t>
  </si>
  <si>
    <t>Dam Akademicki i Studencki ul. Nieszawska 3 w Poznaniu</t>
  </si>
  <si>
    <t>DS „Jowita” ul. Zwierzyniecka 7 w Poznaniu</t>
  </si>
  <si>
    <t>Wydział Nauk  Geologicznych ul. B. Krygowskiego 12 w Poznaniu</t>
  </si>
  <si>
    <t xml:space="preserve"> Collegium Historicum ul. Uniwersytetu Poznańskiego 7 w Poznaniu</t>
  </si>
  <si>
    <t>Numer węzła</t>
  </si>
  <si>
    <t>w5916</t>
  </si>
  <si>
    <t>w6285</t>
  </si>
  <si>
    <t>w5922</t>
  </si>
  <si>
    <t>w1330</t>
  </si>
  <si>
    <t>w6156</t>
  </si>
  <si>
    <t>w6584</t>
  </si>
  <si>
    <t>w6699</t>
  </si>
  <si>
    <t>w6612</t>
  </si>
  <si>
    <t>w9782</t>
  </si>
  <si>
    <t>w10091</t>
  </si>
  <si>
    <t>w10635</t>
  </si>
  <si>
    <t>w9791</t>
  </si>
  <si>
    <t>w10000</t>
  </si>
  <si>
    <t>w10478</t>
  </si>
  <si>
    <t>w12355</t>
  </si>
  <si>
    <t>w838</t>
  </si>
  <si>
    <t>w9412</t>
  </si>
  <si>
    <t>w11775</t>
  </si>
  <si>
    <t>w9849</t>
  </si>
  <si>
    <t>w5837</t>
  </si>
  <si>
    <t>w10447</t>
  </si>
  <si>
    <t>w12896</t>
  </si>
  <si>
    <t>w3465</t>
  </si>
  <si>
    <r>
      <t>Cena netto przeglądu węzła w roku                        [6</t>
    </r>
    <r>
      <rPr>
        <b/>
        <sz val="10"/>
        <color theme="1"/>
        <rFont val="Calibri"/>
        <family val="2"/>
        <charset val="238"/>
      </rPr>
      <t>×</t>
    </r>
    <r>
      <rPr>
        <b/>
        <sz val="10"/>
        <color theme="1"/>
        <rFont val="Times New Roman"/>
        <family val="1"/>
        <charset val="238"/>
      </rPr>
      <t>7]</t>
    </r>
  </si>
  <si>
    <t>DS. Hanka, al. Niepodległosci 26</t>
  </si>
  <si>
    <t xml:space="preserve">Collegium Novum Al. Niepodległości 4 </t>
  </si>
  <si>
    <t>Collegium Iuridicum Novum Al. Niepodległości 53 (koszarowiec + garaże)</t>
  </si>
  <si>
    <t>Collegium Iuridicum Novum Al. Niepodległości 53</t>
  </si>
  <si>
    <t>Collegium Maius ul. Fredry 10</t>
  </si>
  <si>
    <t xml:space="preserve">Collegium Heliodori Święcicki ul. Grunwaldzka 6 </t>
  </si>
  <si>
    <t>Wydział Studiów Edukacyjnych ul. Międzychodzka 5</t>
  </si>
  <si>
    <t xml:space="preserve">Sala Sportowa  ul. Młyńska 15 </t>
  </si>
  <si>
    <t>Biblioteka Uniwersytecka ul. Ratajczaka 38/40</t>
  </si>
  <si>
    <t xml:space="preserve">Pływalnia Uniwersytecka ul. Strażewicza 21 </t>
  </si>
  <si>
    <t>Collegium Martineum ul. Św. Marcin 78  w Poznaniu</t>
  </si>
  <si>
    <t>Collegium Iuridicum ul. Św. Marcin 90 w Poznaniu</t>
  </si>
  <si>
    <t>Studium Wychowania Fizycznego i Sportu ul. Zagajnikowa 9 (korty tenisowe)</t>
  </si>
  <si>
    <t>Studium Wychowania Fizycznego i Sportu ul. Zagajnikowa 9 (sala sportowa)</t>
  </si>
  <si>
    <t>Ogród Botaniczny ul. Dąbrowskiego 165</t>
  </si>
  <si>
    <t>Wydział Studiów Edukacyjnych ul. Szamarzewskiego 89 A-B</t>
  </si>
  <si>
    <t>Wydział Studiów Edukacyjnych ul. Szamarzewskiego 89 C-E</t>
  </si>
  <si>
    <t>Wydział Studiów Edukacyjnych ul. Szamarzewskiego 89 D</t>
  </si>
  <si>
    <t>CZT ul. Uniwersytetu Poznańskiego 10 B,C,D</t>
  </si>
  <si>
    <t xml:space="preserve">Willa Wieniawskiego ul. Henryka Wieniawskiego 3 w Poznaniu </t>
  </si>
  <si>
    <t>w6345</t>
  </si>
  <si>
    <t>w10614</t>
  </si>
  <si>
    <t>w10555</t>
  </si>
  <si>
    <t>w5866</t>
  </si>
  <si>
    <t>w12835</t>
  </si>
  <si>
    <t>w12863</t>
  </si>
  <si>
    <t>w12864</t>
  </si>
  <si>
    <t>w12865</t>
  </si>
  <si>
    <t>w3743</t>
  </si>
  <si>
    <t>w11002</t>
  </si>
  <si>
    <t>w59151</t>
  </si>
  <si>
    <t>CZT ul. Uniwersytetu Poznańskiego 10 A,A1</t>
  </si>
  <si>
    <t>w11727</t>
  </si>
  <si>
    <t>w11733</t>
  </si>
  <si>
    <t>CZT ul. Uniwersytetu Poznańskiego 10 A2</t>
  </si>
  <si>
    <t>w13290</t>
  </si>
  <si>
    <t>Moc           MW</t>
  </si>
  <si>
    <t>Lp</t>
  </si>
  <si>
    <t>FORMULARZ WYCENY OFERTOWEJ</t>
  </si>
  <si>
    <t>ZESTAWIENIE WĘZŁÓW CIEPLNYCH</t>
  </si>
  <si>
    <r>
      <t>Cena brutto przeglądu węzła w roku                         [8</t>
    </r>
    <r>
      <rPr>
        <b/>
        <sz val="10"/>
        <color theme="1"/>
        <rFont val="Calibri"/>
        <family val="2"/>
        <charset val="238"/>
      </rPr>
      <t>×1,23</t>
    </r>
    <r>
      <rPr>
        <b/>
        <sz val="10"/>
        <color theme="1"/>
        <rFont val="Times New Roman"/>
        <family val="1"/>
        <charset val="238"/>
      </rPr>
      <t>]</t>
    </r>
  </si>
  <si>
    <t>w5839</t>
  </si>
  <si>
    <t>Ogółem cena za okres umowyt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</si>
</sst>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74925-520E-464E-B078-FE4131176DB0}">
  <sheetPr>
    <pageSetUpPr fitToPage="1"/>
  </sheetPr>
  <dimension ref="B1:L57"/>
  <sheetViews>
    <sheetView tabSelected="1" workbookViewId="0">
      <pane xSplit="2" ySplit="6" topLeftCell="C7" activePane="bottomRight" state="frozen"/>
      <selection pane="topRight" activeCell="C1" sqref="C1"/>
      <selection pane="bottomLeft" activeCell="A11" sqref="A11"/>
      <selection pane="bottomRight" activeCell="K1" sqref="K1"/>
    </sheetView>
  </sheetViews>
  <sheetFormatPr defaultRowHeight="15" x14ac:dyDescent="0.25"/>
  <cols>
    <col min="4" max="4" width="5.85546875" style="1" customWidth="1"/>
    <col min="5" max="5" width="35.42578125" style="6" customWidth="1"/>
    <col min="6" max="6" width="14" style="6" customWidth="1"/>
    <col min="7" max="7" width="11.28515625" style="1" customWidth="1"/>
    <col min="8" max="8" width="8.7109375" style="1" customWidth="1"/>
    <col min="9" max="9" width="9.7109375" style="1" customWidth="1"/>
    <col min="10" max="10" width="14.5703125" style="1" customWidth="1"/>
    <col min="11" max="11" width="15.5703125" style="1" customWidth="1"/>
    <col min="12" max="12" width="15.5703125" style="8" customWidth="1"/>
  </cols>
  <sheetData>
    <row r="1" spans="2:12" ht="15" customHeight="1" x14ac:dyDescent="0.25">
      <c r="B1" s="12"/>
      <c r="D1"/>
      <c r="E1" s="2" t="s">
        <v>82</v>
      </c>
    </row>
    <row r="2" spans="2:12" ht="15" customHeight="1" x14ac:dyDescent="0.25">
      <c r="B2" s="12"/>
      <c r="D2"/>
      <c r="E2" s="2" t="s">
        <v>83</v>
      </c>
    </row>
    <row r="3" spans="2:12" x14ac:dyDescent="0.25">
      <c r="D3" s="2"/>
    </row>
    <row r="4" spans="2:12" ht="38.25" customHeight="1" x14ac:dyDescent="0.25">
      <c r="D4" s="16" t="s">
        <v>81</v>
      </c>
      <c r="E4" s="16" t="s">
        <v>0</v>
      </c>
      <c r="F4" s="18" t="s">
        <v>19</v>
      </c>
      <c r="G4" s="18" t="s">
        <v>80</v>
      </c>
      <c r="H4" s="18" t="s">
        <v>5</v>
      </c>
      <c r="I4" s="16" t="s">
        <v>1</v>
      </c>
      <c r="J4" s="16" t="s">
        <v>4</v>
      </c>
      <c r="K4" s="16" t="s">
        <v>43</v>
      </c>
      <c r="L4" s="16" t="s">
        <v>84</v>
      </c>
    </row>
    <row r="5" spans="2:12" x14ac:dyDescent="0.25">
      <c r="D5" s="16"/>
      <c r="E5" s="16"/>
      <c r="F5" s="19"/>
      <c r="G5" s="19"/>
      <c r="H5" s="19"/>
      <c r="I5" s="16"/>
      <c r="J5" s="16"/>
      <c r="K5" s="16"/>
      <c r="L5" s="16"/>
    </row>
    <row r="6" spans="2:12" x14ac:dyDescent="0.25">
      <c r="D6" s="15">
        <v>1</v>
      </c>
      <c r="E6" s="15">
        <v>2</v>
      </c>
      <c r="F6" s="15">
        <v>3</v>
      </c>
      <c r="G6" s="15">
        <v>4</v>
      </c>
      <c r="H6" s="15">
        <v>5</v>
      </c>
      <c r="I6" s="15">
        <v>6</v>
      </c>
      <c r="J6" s="15">
        <v>7</v>
      </c>
      <c r="K6" s="15">
        <v>8</v>
      </c>
      <c r="L6" s="15">
        <v>9</v>
      </c>
    </row>
    <row r="7" spans="2:12" x14ac:dyDescent="0.25">
      <c r="D7" s="13">
        <v>1</v>
      </c>
      <c r="E7" s="5" t="s">
        <v>45</v>
      </c>
      <c r="F7" s="13" t="s">
        <v>42</v>
      </c>
      <c r="G7" s="13">
        <v>1.3</v>
      </c>
      <c r="H7" s="5">
        <v>3</v>
      </c>
      <c r="I7" s="5">
        <v>4</v>
      </c>
      <c r="J7" s="5"/>
      <c r="K7" s="5">
        <f>J7*I7</f>
        <v>0</v>
      </c>
      <c r="L7" s="7">
        <f>K7*1.23</f>
        <v>0</v>
      </c>
    </row>
    <row r="8" spans="2:12" x14ac:dyDescent="0.25">
      <c r="D8" s="13">
        <f>1+D7</f>
        <v>2</v>
      </c>
      <c r="E8" s="5" t="s">
        <v>44</v>
      </c>
      <c r="F8" s="13" t="s">
        <v>64</v>
      </c>
      <c r="G8" s="13">
        <v>1.1437999999999999</v>
      </c>
      <c r="H8" s="5">
        <v>2</v>
      </c>
      <c r="I8" s="5">
        <v>4</v>
      </c>
      <c r="J8" s="5"/>
      <c r="K8" s="5">
        <f t="shared" ref="K8:K44" si="0">J8*I8</f>
        <v>0</v>
      </c>
      <c r="L8" s="7">
        <f t="shared" ref="L8:L44" si="1">K8*1.23</f>
        <v>0</v>
      </c>
    </row>
    <row r="9" spans="2:12" ht="25.5" x14ac:dyDescent="0.25">
      <c r="D9" s="13">
        <f t="shared" ref="D9:D42" si="2">1+D8</f>
        <v>3</v>
      </c>
      <c r="E9" s="5" t="s">
        <v>46</v>
      </c>
      <c r="F9" s="13" t="s">
        <v>65</v>
      </c>
      <c r="G9" s="13">
        <v>0.82899999999999996</v>
      </c>
      <c r="H9" s="5">
        <v>2</v>
      </c>
      <c r="I9" s="5">
        <v>4</v>
      </c>
      <c r="J9" s="5"/>
      <c r="K9" s="5">
        <f t="shared" si="0"/>
        <v>0</v>
      </c>
      <c r="L9" s="7">
        <f t="shared" si="1"/>
        <v>0</v>
      </c>
    </row>
    <row r="10" spans="2:12" ht="25.5" x14ac:dyDescent="0.25">
      <c r="D10" s="13">
        <f t="shared" si="2"/>
        <v>4</v>
      </c>
      <c r="E10" s="5" t="s">
        <v>47</v>
      </c>
      <c r="F10" s="13" t="s">
        <v>66</v>
      </c>
      <c r="G10" s="13">
        <v>0.95799999999999996</v>
      </c>
      <c r="H10" s="5">
        <v>1</v>
      </c>
      <c r="I10" s="5">
        <v>4</v>
      </c>
      <c r="J10" s="5"/>
      <c r="K10" s="5">
        <f t="shared" si="0"/>
        <v>0</v>
      </c>
      <c r="L10" s="7">
        <f t="shared" si="1"/>
        <v>0</v>
      </c>
    </row>
    <row r="11" spans="2:12" ht="38.25" x14ac:dyDescent="0.25">
      <c r="D11" s="13">
        <f t="shared" si="2"/>
        <v>5</v>
      </c>
      <c r="E11" s="5" t="s">
        <v>13</v>
      </c>
      <c r="F11" s="14" t="s">
        <v>31</v>
      </c>
      <c r="G11" s="13">
        <v>0.99</v>
      </c>
      <c r="H11" s="5">
        <v>3</v>
      </c>
      <c r="I11" s="5">
        <v>4</v>
      </c>
      <c r="J11" s="5"/>
      <c r="K11" s="5">
        <f t="shared" si="0"/>
        <v>0</v>
      </c>
      <c r="L11" s="7">
        <f t="shared" si="1"/>
        <v>0</v>
      </c>
    </row>
    <row r="12" spans="2:12" ht="38.25" x14ac:dyDescent="0.25">
      <c r="D12" s="13">
        <f t="shared" si="2"/>
        <v>6</v>
      </c>
      <c r="E12" s="5" t="s">
        <v>13</v>
      </c>
      <c r="F12" s="13" t="s">
        <v>32</v>
      </c>
      <c r="G12" s="13">
        <v>0.59399999999999997</v>
      </c>
      <c r="H12" s="5">
        <v>3</v>
      </c>
      <c r="I12" s="5">
        <v>4</v>
      </c>
      <c r="J12" s="5"/>
      <c r="K12" s="5">
        <f t="shared" si="0"/>
        <v>0</v>
      </c>
      <c r="L12" s="7">
        <f t="shared" si="1"/>
        <v>0</v>
      </c>
    </row>
    <row r="13" spans="2:12" ht="25.5" x14ac:dyDescent="0.25">
      <c r="D13" s="13">
        <f t="shared" si="2"/>
        <v>7</v>
      </c>
      <c r="E13" s="5" t="s">
        <v>17</v>
      </c>
      <c r="F13" s="13" t="s">
        <v>34</v>
      </c>
      <c r="G13" s="13">
        <v>0.38</v>
      </c>
      <c r="H13" s="5">
        <v>2</v>
      </c>
      <c r="I13" s="5">
        <v>4</v>
      </c>
      <c r="J13" s="5"/>
      <c r="K13" s="5">
        <f t="shared" si="0"/>
        <v>0</v>
      </c>
      <c r="L13" s="7">
        <f t="shared" si="1"/>
        <v>0</v>
      </c>
    </row>
    <row r="14" spans="2:12" ht="25.5" x14ac:dyDescent="0.25">
      <c r="D14" s="13">
        <f t="shared" si="2"/>
        <v>8</v>
      </c>
      <c r="E14" s="5" t="s">
        <v>7</v>
      </c>
      <c r="F14" s="13" t="s">
        <v>22</v>
      </c>
      <c r="G14" s="13">
        <v>0.42430000000000001</v>
      </c>
      <c r="H14" s="5">
        <v>2</v>
      </c>
      <c r="I14" s="5">
        <v>4</v>
      </c>
      <c r="J14" s="5"/>
      <c r="K14" s="5">
        <f t="shared" si="0"/>
        <v>0</v>
      </c>
      <c r="L14" s="7">
        <f t="shared" si="1"/>
        <v>0</v>
      </c>
    </row>
    <row r="15" spans="2:12" x14ac:dyDescent="0.25">
      <c r="D15" s="13">
        <v>9</v>
      </c>
      <c r="E15" s="5" t="s">
        <v>48</v>
      </c>
      <c r="F15" s="13" t="s">
        <v>68</v>
      </c>
      <c r="G15" s="13">
        <v>0.17599999999999999</v>
      </c>
      <c r="H15" s="5">
        <v>1</v>
      </c>
      <c r="I15" s="5">
        <v>4</v>
      </c>
      <c r="J15" s="5"/>
      <c r="K15" s="5">
        <f t="shared" si="0"/>
        <v>0</v>
      </c>
      <c r="L15" s="7">
        <f t="shared" si="1"/>
        <v>0</v>
      </c>
    </row>
    <row r="16" spans="2:12" x14ac:dyDescent="0.25">
      <c r="D16" s="13">
        <v>10</v>
      </c>
      <c r="E16" s="5" t="s">
        <v>48</v>
      </c>
      <c r="F16" s="14" t="s">
        <v>67</v>
      </c>
      <c r="G16" s="14">
        <v>1.57</v>
      </c>
      <c r="H16" s="5">
        <v>3</v>
      </c>
      <c r="I16" s="5">
        <v>4</v>
      </c>
      <c r="J16" s="5"/>
      <c r="K16" s="5">
        <f t="shared" si="0"/>
        <v>0</v>
      </c>
      <c r="L16" s="7">
        <f t="shared" si="1"/>
        <v>0</v>
      </c>
    </row>
    <row r="17" spans="4:12" ht="25.5" x14ac:dyDescent="0.25">
      <c r="D17" s="13">
        <f t="shared" si="2"/>
        <v>11</v>
      </c>
      <c r="E17" s="14" t="s">
        <v>49</v>
      </c>
      <c r="F17" s="13" t="s">
        <v>39</v>
      </c>
      <c r="G17" s="13">
        <v>1.5109999999999999</v>
      </c>
      <c r="H17" s="5">
        <v>2</v>
      </c>
      <c r="I17" s="5">
        <v>4</v>
      </c>
      <c r="J17" s="5"/>
      <c r="K17" s="5">
        <f t="shared" si="0"/>
        <v>0</v>
      </c>
      <c r="L17" s="7">
        <f t="shared" si="1"/>
        <v>0</v>
      </c>
    </row>
    <row r="18" spans="4:12" ht="25.5" x14ac:dyDescent="0.25">
      <c r="D18" s="13">
        <f t="shared" si="2"/>
        <v>12</v>
      </c>
      <c r="E18" s="5" t="s">
        <v>50</v>
      </c>
      <c r="F18" s="13" t="s">
        <v>36</v>
      </c>
      <c r="G18" s="13">
        <v>0.30299999999999999</v>
      </c>
      <c r="H18" s="5">
        <v>2</v>
      </c>
      <c r="I18" s="5">
        <v>4</v>
      </c>
      <c r="J18" s="5"/>
      <c r="K18" s="5">
        <f t="shared" si="0"/>
        <v>0</v>
      </c>
      <c r="L18" s="7">
        <f t="shared" si="1"/>
        <v>0</v>
      </c>
    </row>
    <row r="19" spans="4:12" x14ac:dyDescent="0.25">
      <c r="D19" s="13">
        <f t="shared" si="2"/>
        <v>13</v>
      </c>
      <c r="E19" s="5" t="s">
        <v>51</v>
      </c>
      <c r="F19" s="13" t="s">
        <v>24</v>
      </c>
      <c r="G19" s="13">
        <v>0.21279999999999999</v>
      </c>
      <c r="H19" s="5">
        <v>2</v>
      </c>
      <c r="I19" s="5">
        <v>4</v>
      </c>
      <c r="J19" s="5"/>
      <c r="K19" s="5">
        <f t="shared" si="0"/>
        <v>0</v>
      </c>
      <c r="L19" s="7">
        <f t="shared" si="1"/>
        <v>0</v>
      </c>
    </row>
    <row r="20" spans="4:12" ht="25.5" x14ac:dyDescent="0.25">
      <c r="D20" s="13">
        <f t="shared" si="2"/>
        <v>14</v>
      </c>
      <c r="E20" s="5" t="s">
        <v>15</v>
      </c>
      <c r="F20" s="13" t="s">
        <v>35</v>
      </c>
      <c r="G20" s="13">
        <v>1.1240000000000001</v>
      </c>
      <c r="H20" s="5">
        <v>3</v>
      </c>
      <c r="I20" s="5">
        <v>4</v>
      </c>
      <c r="J20" s="5"/>
      <c r="K20" s="5">
        <f t="shared" si="0"/>
        <v>0</v>
      </c>
      <c r="L20" s="7">
        <f t="shared" si="1"/>
        <v>0</v>
      </c>
    </row>
    <row r="21" spans="4:12" x14ac:dyDescent="0.25">
      <c r="D21" s="13">
        <f t="shared" si="2"/>
        <v>15</v>
      </c>
      <c r="E21" s="5" t="s">
        <v>8</v>
      </c>
      <c r="F21" s="13" t="s">
        <v>23</v>
      </c>
      <c r="G21" s="13">
        <v>1.0589</v>
      </c>
      <c r="H21" s="5">
        <v>2</v>
      </c>
      <c r="I21" s="5">
        <v>4</v>
      </c>
      <c r="J21" s="5"/>
      <c r="K21" s="5">
        <f t="shared" si="0"/>
        <v>0</v>
      </c>
      <c r="L21" s="7">
        <f t="shared" si="1"/>
        <v>0</v>
      </c>
    </row>
    <row r="22" spans="4:12" ht="25.5" x14ac:dyDescent="0.25">
      <c r="D22" s="13">
        <f t="shared" si="2"/>
        <v>16</v>
      </c>
      <c r="E22" s="5" t="s">
        <v>52</v>
      </c>
      <c r="F22" s="13" t="s">
        <v>25</v>
      </c>
      <c r="G22" s="13">
        <v>0.75</v>
      </c>
      <c r="H22" s="5">
        <v>1</v>
      </c>
      <c r="I22" s="5">
        <v>4</v>
      </c>
      <c r="J22" s="5"/>
      <c r="K22" s="5">
        <f t="shared" si="0"/>
        <v>0</v>
      </c>
      <c r="L22" s="7">
        <f t="shared" si="1"/>
        <v>0</v>
      </c>
    </row>
    <row r="23" spans="4:12" x14ac:dyDescent="0.25">
      <c r="D23" s="13">
        <f t="shared" si="2"/>
        <v>17</v>
      </c>
      <c r="E23" s="5" t="s">
        <v>53</v>
      </c>
      <c r="F23" s="13" t="s">
        <v>26</v>
      </c>
      <c r="G23" s="13">
        <v>1.1619999999999999</v>
      </c>
      <c r="H23" s="5">
        <v>3</v>
      </c>
      <c r="I23" s="5">
        <v>4</v>
      </c>
      <c r="J23" s="5"/>
      <c r="K23" s="5">
        <f t="shared" si="0"/>
        <v>0</v>
      </c>
      <c r="L23" s="7">
        <f t="shared" si="1"/>
        <v>0</v>
      </c>
    </row>
    <row r="24" spans="4:12" ht="25.5" x14ac:dyDescent="0.25">
      <c r="D24" s="13">
        <f t="shared" si="2"/>
        <v>18</v>
      </c>
      <c r="E24" s="5" t="s">
        <v>54</v>
      </c>
      <c r="F24" s="13" t="s">
        <v>21</v>
      </c>
      <c r="G24" s="13">
        <v>0.72499999999999998</v>
      </c>
      <c r="H24" s="5">
        <v>2</v>
      </c>
      <c r="I24" s="5">
        <v>4</v>
      </c>
      <c r="J24" s="5"/>
      <c r="K24" s="5">
        <f t="shared" si="0"/>
        <v>0</v>
      </c>
      <c r="L24" s="7">
        <f t="shared" si="1"/>
        <v>0</v>
      </c>
    </row>
    <row r="25" spans="4:12" ht="25.5" x14ac:dyDescent="0.25">
      <c r="D25" s="13">
        <f t="shared" si="2"/>
        <v>19</v>
      </c>
      <c r="E25" s="5" t="s">
        <v>55</v>
      </c>
      <c r="F25" s="13" t="s">
        <v>20</v>
      </c>
      <c r="G25" s="13">
        <v>0.39500000000000002</v>
      </c>
      <c r="H25" s="5">
        <v>1</v>
      </c>
      <c r="I25" s="5">
        <v>4</v>
      </c>
      <c r="J25" s="5"/>
      <c r="K25" s="5">
        <f t="shared" si="0"/>
        <v>0</v>
      </c>
      <c r="L25" s="7">
        <f t="shared" si="1"/>
        <v>0</v>
      </c>
    </row>
    <row r="26" spans="4:12" ht="25.5" x14ac:dyDescent="0.25">
      <c r="D26" s="13">
        <v>20</v>
      </c>
      <c r="E26" s="5" t="s">
        <v>12</v>
      </c>
      <c r="F26" s="13" t="s">
        <v>72</v>
      </c>
      <c r="G26" s="13">
        <v>1.6188</v>
      </c>
      <c r="H26" s="5">
        <v>3</v>
      </c>
      <c r="I26" s="5">
        <v>4</v>
      </c>
      <c r="J26" s="5"/>
      <c r="K26" s="5">
        <f t="shared" si="0"/>
        <v>0</v>
      </c>
      <c r="L26" s="7">
        <f t="shared" si="1"/>
        <v>0</v>
      </c>
    </row>
    <row r="27" spans="4:12" ht="25.5" x14ac:dyDescent="0.25">
      <c r="D27" s="13">
        <v>21</v>
      </c>
      <c r="E27" s="5" t="s">
        <v>12</v>
      </c>
      <c r="F27" s="14" t="s">
        <v>30</v>
      </c>
      <c r="G27" s="14">
        <v>1.0821000000000001</v>
      </c>
      <c r="H27" s="5">
        <v>1</v>
      </c>
      <c r="I27" s="5">
        <v>4</v>
      </c>
      <c r="J27" s="5"/>
      <c r="K27" s="5">
        <f t="shared" si="0"/>
        <v>0</v>
      </c>
      <c r="L27" s="7">
        <f t="shared" si="1"/>
        <v>0</v>
      </c>
    </row>
    <row r="28" spans="4:12" ht="25.5" x14ac:dyDescent="0.25">
      <c r="D28" s="13">
        <f>1+D27</f>
        <v>22</v>
      </c>
      <c r="E28" s="5" t="s">
        <v>9</v>
      </c>
      <c r="F28" s="13" t="s">
        <v>27</v>
      </c>
      <c r="G28" s="13">
        <v>1.111</v>
      </c>
      <c r="H28" s="5">
        <v>3</v>
      </c>
      <c r="I28" s="5">
        <v>4</v>
      </c>
      <c r="J28" s="5"/>
      <c r="K28" s="5">
        <f t="shared" si="0"/>
        <v>0</v>
      </c>
      <c r="L28" s="7">
        <f t="shared" si="1"/>
        <v>0</v>
      </c>
    </row>
    <row r="29" spans="4:12" ht="38.25" x14ac:dyDescent="0.25">
      <c r="D29" s="13">
        <f t="shared" si="2"/>
        <v>23</v>
      </c>
      <c r="E29" s="5" t="s">
        <v>11</v>
      </c>
      <c r="F29" s="13" t="s">
        <v>29</v>
      </c>
      <c r="G29" s="13">
        <v>0.66069999999999995</v>
      </c>
      <c r="H29" s="5">
        <v>3</v>
      </c>
      <c r="I29" s="5">
        <v>4</v>
      </c>
      <c r="J29" s="5"/>
      <c r="K29" s="5">
        <f t="shared" si="0"/>
        <v>0</v>
      </c>
      <c r="L29" s="7">
        <f t="shared" si="1"/>
        <v>0</v>
      </c>
    </row>
    <row r="30" spans="4:12" ht="25.5" x14ac:dyDescent="0.25">
      <c r="D30" s="13">
        <f t="shared" si="2"/>
        <v>24</v>
      </c>
      <c r="E30" s="5" t="s">
        <v>10</v>
      </c>
      <c r="F30" s="13" t="s">
        <v>28</v>
      </c>
      <c r="G30" s="13">
        <v>2.9239999999999999</v>
      </c>
      <c r="H30" s="5">
        <v>3</v>
      </c>
      <c r="I30" s="5">
        <v>4</v>
      </c>
      <c r="J30" s="5"/>
      <c r="K30" s="5">
        <f t="shared" si="0"/>
        <v>0</v>
      </c>
      <c r="L30" s="7">
        <f t="shared" si="1"/>
        <v>0</v>
      </c>
    </row>
    <row r="31" spans="4:12" ht="25.5" x14ac:dyDescent="0.25">
      <c r="D31" s="13">
        <f t="shared" si="2"/>
        <v>25</v>
      </c>
      <c r="E31" s="5" t="s">
        <v>18</v>
      </c>
      <c r="F31" s="13" t="s">
        <v>37</v>
      </c>
      <c r="G31" s="13">
        <v>0.83520000000000005</v>
      </c>
      <c r="H31" s="5">
        <v>3</v>
      </c>
      <c r="I31" s="5">
        <v>4</v>
      </c>
      <c r="J31" s="5"/>
      <c r="K31" s="5">
        <f t="shared" si="0"/>
        <v>0</v>
      </c>
      <c r="L31" s="7">
        <f t="shared" si="1"/>
        <v>0</v>
      </c>
    </row>
    <row r="32" spans="4:12" ht="25.5" x14ac:dyDescent="0.25">
      <c r="D32" s="13">
        <f t="shared" si="2"/>
        <v>26</v>
      </c>
      <c r="E32" s="5" t="s">
        <v>14</v>
      </c>
      <c r="F32" s="13" t="s">
        <v>33</v>
      </c>
      <c r="G32" s="13">
        <v>3.42</v>
      </c>
      <c r="H32" s="5">
        <v>3</v>
      </c>
      <c r="I32" s="5">
        <v>4</v>
      </c>
      <c r="J32" s="5"/>
      <c r="K32" s="5">
        <f t="shared" si="0"/>
        <v>0</v>
      </c>
      <c r="L32" s="7">
        <f t="shared" si="1"/>
        <v>0</v>
      </c>
    </row>
    <row r="33" spans="4:12" ht="25.5" x14ac:dyDescent="0.25">
      <c r="D33" s="13">
        <f t="shared" si="2"/>
        <v>27</v>
      </c>
      <c r="E33" s="5" t="s">
        <v>6</v>
      </c>
      <c r="F33" s="13" t="s">
        <v>74</v>
      </c>
      <c r="G33" s="13">
        <v>1.5407</v>
      </c>
      <c r="H33" s="5">
        <v>2</v>
      </c>
      <c r="I33" s="5">
        <v>4</v>
      </c>
      <c r="J33" s="5"/>
      <c r="K33" s="5">
        <f t="shared" si="0"/>
        <v>0</v>
      </c>
      <c r="L33" s="7">
        <f t="shared" si="1"/>
        <v>0</v>
      </c>
    </row>
    <row r="34" spans="4:12" ht="25.5" x14ac:dyDescent="0.25">
      <c r="D34" s="13">
        <v>28</v>
      </c>
      <c r="E34" s="5" t="s">
        <v>63</v>
      </c>
      <c r="F34" s="13" t="s">
        <v>85</v>
      </c>
      <c r="G34" s="13">
        <v>0.1573</v>
      </c>
      <c r="H34" s="5">
        <v>2</v>
      </c>
      <c r="I34" s="5">
        <v>4</v>
      </c>
      <c r="J34" s="5"/>
      <c r="K34" s="5">
        <f t="shared" si="0"/>
        <v>0</v>
      </c>
      <c r="L34" s="7">
        <f t="shared" si="1"/>
        <v>0</v>
      </c>
    </row>
    <row r="35" spans="4:12" ht="25.5" x14ac:dyDescent="0.25">
      <c r="D35" s="13">
        <v>29</v>
      </c>
      <c r="E35" s="5" t="s">
        <v>56</v>
      </c>
      <c r="F35" s="13" t="s">
        <v>41</v>
      </c>
      <c r="G35" s="13">
        <v>0.2</v>
      </c>
      <c r="H35" s="5">
        <v>1</v>
      </c>
      <c r="I35" s="5">
        <v>4</v>
      </c>
      <c r="J35" s="5"/>
      <c r="K35" s="5">
        <f t="shared" si="0"/>
        <v>0</v>
      </c>
      <c r="L35" s="7">
        <f t="shared" si="1"/>
        <v>0</v>
      </c>
    </row>
    <row r="36" spans="4:12" ht="25.5" x14ac:dyDescent="0.25">
      <c r="D36" s="13">
        <f t="shared" si="2"/>
        <v>30</v>
      </c>
      <c r="E36" s="5" t="s">
        <v>57</v>
      </c>
      <c r="F36" s="13" t="s">
        <v>40</v>
      </c>
      <c r="G36" s="13">
        <v>0.68810000000000004</v>
      </c>
      <c r="H36" s="5">
        <v>3</v>
      </c>
      <c r="I36" s="5">
        <v>4</v>
      </c>
      <c r="J36" s="5"/>
      <c r="K36" s="5">
        <f t="shared" si="0"/>
        <v>0</v>
      </c>
      <c r="L36" s="7">
        <f t="shared" si="1"/>
        <v>0</v>
      </c>
    </row>
    <row r="37" spans="4:12" x14ac:dyDescent="0.25">
      <c r="D37" s="13">
        <f t="shared" si="2"/>
        <v>31</v>
      </c>
      <c r="E37" s="5" t="s">
        <v>16</v>
      </c>
      <c r="F37" s="13" t="s">
        <v>38</v>
      </c>
      <c r="G37" s="13">
        <v>1.054</v>
      </c>
      <c r="H37" s="5">
        <v>3</v>
      </c>
      <c r="I37" s="5">
        <v>4</v>
      </c>
      <c r="J37" s="5"/>
      <c r="K37" s="5">
        <f t="shared" si="0"/>
        <v>0</v>
      </c>
      <c r="L37" s="7">
        <f t="shared" si="1"/>
        <v>0</v>
      </c>
    </row>
    <row r="38" spans="4:12" ht="25.5" x14ac:dyDescent="0.25">
      <c r="D38" s="13">
        <v>32</v>
      </c>
      <c r="E38" s="5" t="s">
        <v>62</v>
      </c>
      <c r="F38" s="13" t="s">
        <v>73</v>
      </c>
      <c r="G38" s="13">
        <v>2.2789999999999999</v>
      </c>
      <c r="H38" s="5">
        <v>3</v>
      </c>
      <c r="I38" s="5">
        <v>4</v>
      </c>
      <c r="J38" s="5"/>
      <c r="K38" s="5">
        <f t="shared" si="0"/>
        <v>0</v>
      </c>
      <c r="L38" s="7">
        <f t="shared" si="1"/>
        <v>0</v>
      </c>
    </row>
    <row r="39" spans="4:12" x14ac:dyDescent="0.25">
      <c r="D39" s="13">
        <v>33</v>
      </c>
      <c r="E39" s="5" t="s">
        <v>78</v>
      </c>
      <c r="F39" s="13" t="s">
        <v>77</v>
      </c>
      <c r="G39" s="13">
        <v>0.53500000000000003</v>
      </c>
      <c r="H39" s="5">
        <v>3</v>
      </c>
      <c r="I39" s="5">
        <v>4</v>
      </c>
      <c r="J39" s="5"/>
      <c r="K39" s="5">
        <f t="shared" si="0"/>
        <v>0</v>
      </c>
      <c r="L39" s="7">
        <f t="shared" si="1"/>
        <v>0</v>
      </c>
    </row>
    <row r="40" spans="4:12" ht="25.5" x14ac:dyDescent="0.25">
      <c r="D40" s="13">
        <v>34</v>
      </c>
      <c r="E40" s="5" t="s">
        <v>75</v>
      </c>
      <c r="F40" s="14" t="s">
        <v>76</v>
      </c>
      <c r="G40" s="13">
        <v>1.0720000000000001</v>
      </c>
      <c r="H40" s="5">
        <v>3</v>
      </c>
      <c r="I40" s="5">
        <v>4</v>
      </c>
      <c r="J40" s="5"/>
      <c r="K40" s="5">
        <f t="shared" si="0"/>
        <v>0</v>
      </c>
      <c r="L40" s="7">
        <f t="shared" si="1"/>
        <v>0</v>
      </c>
    </row>
    <row r="41" spans="4:12" x14ac:dyDescent="0.25">
      <c r="D41" s="13">
        <f t="shared" si="2"/>
        <v>35</v>
      </c>
      <c r="E41" s="5" t="s">
        <v>58</v>
      </c>
      <c r="F41" s="13" t="s">
        <v>79</v>
      </c>
      <c r="G41" s="13">
        <v>0.83</v>
      </c>
      <c r="H41" s="5">
        <v>2</v>
      </c>
      <c r="I41" s="5">
        <v>4</v>
      </c>
      <c r="J41" s="5"/>
      <c r="K41" s="5">
        <f t="shared" si="0"/>
        <v>0</v>
      </c>
      <c r="L41" s="7">
        <f t="shared" si="1"/>
        <v>0</v>
      </c>
    </row>
    <row r="42" spans="4:12" ht="25.5" x14ac:dyDescent="0.25">
      <c r="D42" s="13">
        <f t="shared" si="2"/>
        <v>36</v>
      </c>
      <c r="E42" s="5" t="s">
        <v>59</v>
      </c>
      <c r="F42" s="14" t="s">
        <v>69</v>
      </c>
      <c r="G42" s="13">
        <v>0.35199999999999998</v>
      </c>
      <c r="H42" s="5">
        <v>2</v>
      </c>
      <c r="I42" s="5">
        <v>4</v>
      </c>
      <c r="J42" s="5"/>
      <c r="K42" s="5">
        <f t="shared" si="0"/>
        <v>0</v>
      </c>
      <c r="L42" s="7">
        <f t="shared" si="1"/>
        <v>0</v>
      </c>
    </row>
    <row r="43" spans="4:12" ht="25.5" x14ac:dyDescent="0.25">
      <c r="D43" s="5">
        <v>37</v>
      </c>
      <c r="E43" s="5" t="s">
        <v>60</v>
      </c>
      <c r="F43" s="5" t="s">
        <v>70</v>
      </c>
      <c r="G43" s="5">
        <v>0.64759999999999995</v>
      </c>
      <c r="H43" s="5">
        <v>2</v>
      </c>
      <c r="I43" s="5">
        <v>4</v>
      </c>
      <c r="J43" s="5"/>
      <c r="K43" s="5">
        <f t="shared" si="0"/>
        <v>0</v>
      </c>
      <c r="L43" s="7">
        <f t="shared" si="1"/>
        <v>0</v>
      </c>
    </row>
    <row r="44" spans="4:12" ht="25.5" x14ac:dyDescent="0.25">
      <c r="D44" s="5">
        <v>38</v>
      </c>
      <c r="E44" s="5" t="s">
        <v>61</v>
      </c>
      <c r="F44" s="5" t="s">
        <v>71</v>
      </c>
      <c r="G44" s="5">
        <v>0.53200000000000003</v>
      </c>
      <c r="H44" s="5">
        <v>2</v>
      </c>
      <c r="I44" s="5">
        <v>4</v>
      </c>
      <c r="J44" s="5"/>
      <c r="K44" s="5">
        <f t="shared" si="0"/>
        <v>0</v>
      </c>
      <c r="L44" s="7">
        <f t="shared" si="1"/>
        <v>0</v>
      </c>
    </row>
    <row r="45" spans="4:12" x14ac:dyDescent="0.25">
      <c r="D45" s="17" t="s">
        <v>2</v>
      </c>
      <c r="E45" s="17"/>
      <c r="F45" s="17"/>
      <c r="G45" s="17"/>
      <c r="H45" s="17"/>
      <c r="I45" s="17"/>
      <c r="J45" s="17"/>
      <c r="K45" s="9">
        <f>SUM(K7:K44)</f>
        <v>0</v>
      </c>
      <c r="L45" s="10"/>
    </row>
    <row r="46" spans="4:12" x14ac:dyDescent="0.25">
      <c r="D46" s="17" t="s">
        <v>3</v>
      </c>
      <c r="E46" s="17"/>
      <c r="F46" s="17"/>
      <c r="G46" s="17"/>
      <c r="H46" s="17"/>
      <c r="I46" s="17"/>
      <c r="J46" s="17"/>
      <c r="K46" s="11"/>
      <c r="L46" s="10">
        <f>SUM(L7:L44)</f>
        <v>0</v>
      </c>
    </row>
    <row r="47" spans="4:12" x14ac:dyDescent="0.25">
      <c r="D47" s="17" t="s">
        <v>86</v>
      </c>
      <c r="E47" s="17"/>
      <c r="F47" s="17"/>
      <c r="G47" s="17"/>
      <c r="H47" s="17"/>
      <c r="I47" s="17"/>
      <c r="J47" s="17"/>
      <c r="K47" s="9">
        <f>K45*2</f>
        <v>0</v>
      </c>
      <c r="L47" s="10">
        <f>L46*2</f>
        <v>0</v>
      </c>
    </row>
    <row r="48" spans="4:12" x14ac:dyDescent="0.25">
      <c r="D48" s="3"/>
    </row>
    <row r="49" spans="4:4" x14ac:dyDescent="0.25">
      <c r="D49" s="3"/>
    </row>
    <row r="50" spans="4:4" x14ac:dyDescent="0.25">
      <c r="D50" s="3"/>
    </row>
    <row r="51" spans="4:4" x14ac:dyDescent="0.25">
      <c r="D51" s="3"/>
    </row>
    <row r="52" spans="4:4" x14ac:dyDescent="0.25">
      <c r="D52" s="4"/>
    </row>
    <row r="53" spans="4:4" x14ac:dyDescent="0.25">
      <c r="D53" s="4"/>
    </row>
    <row r="54" spans="4:4" x14ac:dyDescent="0.25">
      <c r="D54" s="3"/>
    </row>
    <row r="55" spans="4:4" x14ac:dyDescent="0.25">
      <c r="D55" s="4"/>
    </row>
    <row r="56" spans="4:4" x14ac:dyDescent="0.25">
      <c r="D56" s="3"/>
    </row>
    <row r="57" spans="4:4" x14ac:dyDescent="0.25">
      <c r="D57" s="3"/>
    </row>
  </sheetData>
  <mergeCells count="12">
    <mergeCell ref="L4:L5"/>
    <mergeCell ref="D47:J47"/>
    <mergeCell ref="D45:J45"/>
    <mergeCell ref="J4:J5"/>
    <mergeCell ref="K4:K5"/>
    <mergeCell ref="H4:H5"/>
    <mergeCell ref="D46:J46"/>
    <mergeCell ref="D4:D5"/>
    <mergeCell ref="E4:E5"/>
    <mergeCell ref="I4:I5"/>
    <mergeCell ref="G4:G5"/>
    <mergeCell ref="F4:F5"/>
  </mergeCells>
  <pageMargins left="0.25" right="0.25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Iwona Zerbin</cp:lastModifiedBy>
  <cp:lastPrinted>2025-01-08T13:40:31Z</cp:lastPrinted>
  <dcterms:created xsi:type="dcterms:W3CDTF">2020-09-25T09:09:43Z</dcterms:created>
  <dcterms:modified xsi:type="dcterms:W3CDTF">2025-01-09T09:26:22Z</dcterms:modified>
</cp:coreProperties>
</file>