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L:\Dział Zamówień Publicznych\Gosia\2025\zamówienia do 130 tys\zapytania ofertowe\ZP3_3778 przegląd przewodów kominowych i wentylacyjnych w budynkach UAM\zapytanie ofertowe\"/>
    </mc:Choice>
  </mc:AlternateContent>
  <xr:revisionPtr revIDLastSave="0" documentId="13_ncr:1_{A32CF6A6-DB37-4797-8084-80AF9B75672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udynki" sheetId="1" r:id="rId1"/>
    <sheet name="Arkusz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6" i="1" l="1"/>
  <c r="K18" i="2" l="1"/>
  <c r="L18" i="2"/>
  <c r="J18" i="2"/>
  <c r="I60" i="1" l="1"/>
  <c r="H60" i="1"/>
  <c r="G60" i="1"/>
  <c r="G66" i="1" l="1"/>
  <c r="H66" i="1"/>
  <c r="I66" i="1"/>
  <c r="G58" i="1"/>
  <c r="H58" i="1"/>
  <c r="I58" i="1"/>
  <c r="F58" i="1"/>
  <c r="G38" i="1"/>
  <c r="H38" i="1"/>
  <c r="I38" i="1"/>
  <c r="F38" i="1"/>
  <c r="G35" i="1"/>
  <c r="H35" i="1"/>
  <c r="I35" i="1"/>
  <c r="F35" i="1"/>
  <c r="G17" i="1"/>
  <c r="H17" i="1"/>
  <c r="I17" i="1"/>
  <c r="F1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Kuba Stojanowski</author>
  </authors>
  <commentList>
    <comment ref="G43" authorId="0" shapeId="0" xr:uid="{00000000-0006-0000-0000-000001000000}">
      <text>
        <r>
          <rPr>
            <b/>
            <sz val="9"/>
            <color indexed="81"/>
            <rFont val="Tahoma"/>
            <charset val="1"/>
          </rPr>
          <t>Kuba Stojanowski:</t>
        </r>
        <r>
          <rPr>
            <sz val="9"/>
            <color indexed="81"/>
            <rFont val="Tahoma"/>
            <charset val="1"/>
          </rPr>
          <t xml:space="preserve">
Nie uwzględniono zmniejszenia wartość o dane afkademika</t>
        </r>
      </text>
    </comment>
  </commentList>
</comments>
</file>

<file path=xl/sharedStrings.xml><?xml version="1.0" encoding="utf-8"?>
<sst xmlns="http://schemas.openxmlformats.org/spreadsheetml/2006/main" count="165" uniqueCount="106">
  <si>
    <t>Kampus Morasko</t>
  </si>
  <si>
    <t>Kampus Śródmiejski</t>
  </si>
  <si>
    <t>Kampus Ogrody</t>
  </si>
  <si>
    <t>Kampusy</t>
  </si>
  <si>
    <t>Inne</t>
  </si>
  <si>
    <t>Wyszczególnienie</t>
  </si>
  <si>
    <t>Typ</t>
  </si>
  <si>
    <t>Akademiki</t>
  </si>
  <si>
    <t>Babilon</t>
  </si>
  <si>
    <t>Zbyszko i Jagienka</t>
  </si>
  <si>
    <t>Hanka</t>
  </si>
  <si>
    <t>Jowita</t>
  </si>
  <si>
    <t>Nieszawska</t>
  </si>
  <si>
    <t>Meteor</t>
  </si>
  <si>
    <t>Akademik Gniezno</t>
  </si>
  <si>
    <t>Obiekt/budynek</t>
  </si>
  <si>
    <r>
      <t>Powierzchnia zabudowy 
[m</t>
    </r>
    <r>
      <rPr>
        <b/>
        <vertAlign val="superscript"/>
        <sz val="11"/>
        <color theme="1"/>
        <rFont val="Calibri"/>
        <family val="2"/>
        <charset val="238"/>
        <scheme val="minor"/>
      </rPr>
      <t>2]</t>
    </r>
  </si>
  <si>
    <r>
      <t>Kubatura
 [m</t>
    </r>
    <r>
      <rPr>
        <b/>
        <vertAlign val="superscript"/>
        <sz val="11"/>
        <color theme="1"/>
        <rFont val="Calibri"/>
        <family val="2"/>
        <charset val="238"/>
        <scheme val="minor"/>
      </rPr>
      <t>3</t>
    </r>
    <r>
      <rPr>
        <b/>
        <sz val="11"/>
        <color theme="1"/>
        <rFont val="Calibri"/>
        <family val="2"/>
        <charset val="238"/>
        <scheme val="minor"/>
      </rPr>
      <t>]</t>
    </r>
  </si>
  <si>
    <r>
      <t>Powierzchnia całkowita  
[m</t>
    </r>
    <r>
      <rPr>
        <b/>
        <vertAlign val="superscript"/>
        <sz val="11"/>
        <color theme="1"/>
        <rFont val="Calibri"/>
        <family val="2"/>
        <charset val="238"/>
        <scheme val="minor"/>
      </rPr>
      <t>2</t>
    </r>
    <r>
      <rPr>
        <b/>
        <sz val="11"/>
        <color theme="1"/>
        <rFont val="Calibri"/>
        <family val="2"/>
        <charset val="238"/>
        <scheme val="minor"/>
      </rPr>
      <t>]</t>
    </r>
  </si>
  <si>
    <r>
      <t>Powierzchnia użytkowa  
[m</t>
    </r>
    <r>
      <rPr>
        <b/>
        <vertAlign val="superscript"/>
        <sz val="11"/>
        <color theme="1"/>
        <rFont val="Calibri"/>
        <family val="2"/>
        <charset val="238"/>
        <scheme val="minor"/>
      </rPr>
      <t>2</t>
    </r>
    <r>
      <rPr>
        <b/>
        <sz val="11"/>
        <color theme="1"/>
        <rFont val="Calibri"/>
        <family val="2"/>
        <charset val="238"/>
        <scheme val="minor"/>
      </rPr>
      <t>]</t>
    </r>
  </si>
  <si>
    <t>Collegium Physicum  ul. Uniwersytety Poznańskiego 2</t>
  </si>
  <si>
    <t>Centrum NanoBioMedyczne ul. Wszechnicy Piastowskiej 3</t>
  </si>
  <si>
    <t>Collegium Mathematicum ul. Uniwersytetu Poznańskiego 4</t>
  </si>
  <si>
    <t>Collegium Biologicum ul. Uniwersystetu Poznańskiego 6</t>
  </si>
  <si>
    <t>Wydział Nauk Politycznych i Dziennikarstwa
ul. Uniwersytetu Poznańskiego 5</t>
  </si>
  <si>
    <t>Collegium Chemicum ul. Uniwersytetu Pozańskiego 8</t>
  </si>
  <si>
    <t>Collegium Historicum ul. Uniwersytetu Poznańskiego 7</t>
  </si>
  <si>
    <t>Archiwum Morasko ul. Wszechnicy Piastkowskiej 2</t>
  </si>
  <si>
    <t>CZT ul. Unwersytetu Poznańskiego 10</t>
  </si>
  <si>
    <t>Collegium Minus + Aula Uniwersytecka, ul. Wieniawskiego 1</t>
  </si>
  <si>
    <t>Collegium Heliodori Święcicki, ul. Grunwaldzka 6</t>
  </si>
  <si>
    <t>Collegium Martineum, ul. Św. Marcin78</t>
  </si>
  <si>
    <t>Collegium luridicun,  ul. Św. Marcin 90</t>
  </si>
  <si>
    <t>Collegium Maius, ul. Fredry 10</t>
  </si>
  <si>
    <t>Budynek Dydaktyczny ul. Drzymały 24</t>
  </si>
  <si>
    <t>Budynek Dydaktyczny ul. Międzychodzka 5</t>
  </si>
  <si>
    <t xml:space="preserve">Obserwatorium Astronomiczne Poznań ul. Słoneczna 36 </t>
  </si>
  <si>
    <t>Collegium Iuridicum Novum, al. Niepodległosci 53</t>
  </si>
  <si>
    <t>Koszarowiec,  al. Niepodległosci 53</t>
  </si>
  <si>
    <t>Ogród Botaniczny, ul. Dąbrowskiego 165</t>
  </si>
  <si>
    <t>Sala Sportowa ul. Młyńska 15</t>
  </si>
  <si>
    <t>Wiila (Wydział Nauki o Sztuce) ul. Wieniawskiego 3</t>
  </si>
  <si>
    <t>Collegium Geologicum i Geograficum, ul. B. Krygowskiego 10</t>
  </si>
  <si>
    <t xml:space="preserve">Collegium Geologicum,  ul. B. Krygowskiego 12 </t>
  </si>
  <si>
    <t>Pływalnia Uniwersytecka  ul. Strażewicza 21</t>
  </si>
  <si>
    <t>Hala sportowa ul. Zagajnikowa 9</t>
  </si>
  <si>
    <t>SWFiS ul. Zagajnikowa 9 (korty tenisowe)</t>
  </si>
  <si>
    <t>Gniezno</t>
  </si>
  <si>
    <t>Collegium Europeanum
 ul. Kostrzewskiego 5-7 - budynek główny</t>
  </si>
  <si>
    <t>Collegium Europeanum - sala gimnastyczna</t>
  </si>
  <si>
    <t>Collegium Europeanum - stołówka</t>
  </si>
  <si>
    <t xml:space="preserve">Nadnotecki Instytut UAM ul. Kołobrzeska 15 w Pile </t>
  </si>
  <si>
    <t>Piła</t>
  </si>
  <si>
    <t>Gułtowy</t>
  </si>
  <si>
    <t>Pałac w Gułtowach - wozownia</t>
  </si>
  <si>
    <t>Pałac w Gułtowach - oficyna</t>
  </si>
  <si>
    <t>Storkowo</t>
  </si>
  <si>
    <t>Instytut Geologii i Geoinformacji Storkowo</t>
  </si>
  <si>
    <t>Biała Góra</t>
  </si>
  <si>
    <t>Stacja Biała Góra  - Bud A</t>
  </si>
  <si>
    <t>Obrzycko</t>
  </si>
  <si>
    <t>Dom Pracy Twórczej Obrzycko - oficyna 1</t>
  </si>
  <si>
    <t>Dom Pracy Twórczej Obrzycko - oficyna 2</t>
  </si>
  <si>
    <t>Ciążeń</t>
  </si>
  <si>
    <t>Stacja Terenowa  Czołpino - budynek 1</t>
  </si>
  <si>
    <t>Stacja Terenowa  Czołpino - budynek 2</t>
  </si>
  <si>
    <t>Czołpino</t>
  </si>
  <si>
    <t>Suma</t>
  </si>
  <si>
    <t>4 201,95</t>
  </si>
  <si>
    <t>3 943,28</t>
  </si>
  <si>
    <t>2 650,43</t>
  </si>
  <si>
    <t>2 212,93</t>
  </si>
  <si>
    <t>14 915,21</t>
  </si>
  <si>
    <t>Zespół Budynków Dydaktycznych 
ul. Szamarzewskiego 89 A,B,C,D</t>
  </si>
  <si>
    <t>Budynek E</t>
  </si>
  <si>
    <t>Dom Pracy Twórczej Obrzycko - dom ogrodnika</t>
  </si>
  <si>
    <t>Biblioteka Uniwersytecka, ul. Ratajczaka 38/40 
(część stara+nowa+nowy magazyn książek)</t>
  </si>
  <si>
    <t>Collegium Maius, ul. Fredry 10 - Biblioteka WFPiK</t>
  </si>
  <si>
    <t xml:space="preserve">Collegium Novum ul. Niepodległości 4 </t>
  </si>
  <si>
    <t>1827.92</t>
  </si>
  <si>
    <t>50 122.26</t>
  </si>
  <si>
    <t>kubatura</t>
  </si>
  <si>
    <t>pow zab</t>
  </si>
  <si>
    <t>pow. uzyt</t>
  </si>
  <si>
    <t xml:space="preserve">Przeglądy kominiarskie - zestawienie obiektów </t>
  </si>
  <si>
    <t>Przeglady roczne i półroczne (obiekty wielkopowierzchniowe)</t>
  </si>
  <si>
    <t>Przeglądy roczne</t>
  </si>
  <si>
    <t>X</t>
  </si>
  <si>
    <t>Kalisz - Wydział Pedagogiczno-Artystyczny 
 +DS.</t>
  </si>
  <si>
    <t>Ilość budynków</t>
  </si>
  <si>
    <t>Szacunkowa ilość przewodów [szt.]</t>
  </si>
  <si>
    <t>Stacja Biała Góra - Bud B + garaż</t>
  </si>
  <si>
    <t>Budynek dydaktyczny (szpitalik) al.Niepodległości 24</t>
  </si>
  <si>
    <t>Kalisz, ul. Nowy Świat 28-30</t>
  </si>
  <si>
    <t>Pałac w Gułtowach - budynek główny, Park im. A. Bnińskiego 1</t>
  </si>
  <si>
    <t>Dom Pracy Twórczej Obrzycko - budynek główny, ul. Zamek 1</t>
  </si>
  <si>
    <t>Pałac w Ciążeniu - budynek główny + budynek mieszkalny, ul. Wolności 33</t>
  </si>
  <si>
    <t>Poznań, ul. Dożynkowa 9B</t>
  </si>
  <si>
    <t>Poznań, ul.Piątkowska 80</t>
  </si>
  <si>
    <t>Poznań , al.. Niepodległości 26</t>
  </si>
  <si>
    <t>Poznań, ul. Zwierzyniecka 7</t>
  </si>
  <si>
    <t>Poznań, ul.Nieszawska3</t>
  </si>
  <si>
    <t>Poznań, ul. Uniwersytetu Poznańskiego 9</t>
  </si>
  <si>
    <t>Gniezno, ul. Kostrzewskiego 5-7</t>
  </si>
  <si>
    <t>Dom Pracy Twórczej Obrzycko - bażantarnia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</si>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</sst>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vertAlign val="superscript"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1"/>
      <name val="Calibri"/>
      <family val="2"/>
      <charset val="238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2" fontId="0" fillId="0" borderId="0" xfId="0" applyNumberFormat="1"/>
    <xf numFmtId="0" fontId="0" fillId="3" borderId="1" xfId="0" applyFill="1" applyBorder="1" applyAlignment="1">
      <alignment horizontal="left"/>
    </xf>
    <xf numFmtId="0" fontId="0" fillId="3" borderId="1" xfId="0" applyFill="1" applyBorder="1" applyAlignment="1">
      <alignment horizontal="left" wrapText="1"/>
    </xf>
    <xf numFmtId="0" fontId="3" fillId="3" borderId="1" xfId="0" applyFont="1" applyFill="1" applyBorder="1" applyAlignment="1">
      <alignment horizontal="left"/>
    </xf>
    <xf numFmtId="0" fontId="0" fillId="4" borderId="3" xfId="0" applyFill="1" applyBorder="1" applyAlignment="1">
      <alignment horizontal="center"/>
    </xf>
    <xf numFmtId="0" fontId="0" fillId="4" borderId="1" xfId="0" applyFill="1" applyBorder="1" applyAlignment="1">
      <alignment horizontal="left"/>
    </xf>
    <xf numFmtId="0" fontId="0" fillId="4" borderId="2" xfId="0" applyFill="1" applyBorder="1" applyAlignment="1">
      <alignment horizontal="center"/>
    </xf>
    <xf numFmtId="0" fontId="0" fillId="4" borderId="2" xfId="0" applyFill="1" applyBorder="1" applyAlignment="1">
      <alignment horizontal="left" vertical="center"/>
    </xf>
    <xf numFmtId="0" fontId="0" fillId="4" borderId="1" xfId="0" applyFill="1" applyBorder="1" applyAlignment="1">
      <alignment horizontal="left" wrapText="1"/>
    </xf>
    <xf numFmtId="2" fontId="3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 wrapText="1"/>
    </xf>
    <xf numFmtId="0" fontId="0" fillId="4" borderId="1" xfId="0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/>
    </xf>
    <xf numFmtId="0" fontId="0" fillId="4" borderId="4" xfId="0" applyFill="1" applyBorder="1" applyAlignment="1">
      <alignment horizontal="center"/>
    </xf>
    <xf numFmtId="4" fontId="3" fillId="3" borderId="1" xfId="0" applyNumberFormat="1" applyFont="1" applyFill="1" applyBorder="1" applyAlignment="1">
      <alignment horizontal="center"/>
    </xf>
    <xf numFmtId="4" fontId="3" fillId="4" borderId="1" xfId="0" applyNumberFormat="1" applyFont="1" applyFill="1" applyBorder="1" applyAlignment="1">
      <alignment horizontal="center"/>
    </xf>
    <xf numFmtId="2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2" fontId="7" fillId="4" borderId="1" xfId="0" applyNumberFormat="1" applyFont="1" applyFill="1" applyBorder="1" applyAlignment="1">
      <alignment horizontal="center" vertical="center"/>
    </xf>
    <xf numFmtId="2" fontId="7" fillId="3" borderId="1" xfId="0" applyNumberFormat="1" applyFont="1" applyFill="1" applyBorder="1" applyAlignment="1">
      <alignment horizontal="center" vertical="center"/>
    </xf>
    <xf numFmtId="2" fontId="7" fillId="3" borderId="1" xfId="0" applyNumberFormat="1" applyFont="1" applyFill="1" applyBorder="1" applyAlignment="1">
      <alignment horizontal="center" vertical="center" wrapText="1"/>
    </xf>
    <xf numFmtId="2" fontId="7" fillId="4" borderId="1" xfId="0" applyNumberFormat="1" applyFont="1" applyFill="1" applyBorder="1" applyAlignment="1">
      <alignment horizontal="center" vertical="center" wrapText="1"/>
    </xf>
    <xf numFmtId="4" fontId="7" fillId="3" borderId="1" xfId="0" applyNumberFormat="1" applyFont="1" applyFill="1" applyBorder="1" applyAlignment="1">
      <alignment horizontal="center" vertical="center" wrapText="1"/>
    </xf>
    <xf numFmtId="4" fontId="7" fillId="4" borderId="1" xfId="0" applyNumberFormat="1" applyFont="1" applyFill="1" applyBorder="1" applyAlignment="1">
      <alignment horizontal="center" vertical="center" wrapText="1"/>
    </xf>
    <xf numFmtId="2" fontId="7" fillId="3" borderId="1" xfId="0" applyNumberFormat="1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2" fontId="3" fillId="4" borderId="1" xfId="0" applyNumberFormat="1" applyFont="1" applyFill="1" applyBorder="1" applyAlignment="1">
      <alignment horizontal="center" wrapText="1"/>
    </xf>
    <xf numFmtId="2" fontId="7" fillId="4" borderId="1" xfId="0" applyNumberFormat="1" applyFont="1" applyFill="1" applyBorder="1" applyAlignment="1">
      <alignment horizontal="center"/>
    </xf>
    <xf numFmtId="4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2" fontId="3" fillId="4" borderId="1" xfId="0" applyNumberFormat="1" applyFont="1" applyFill="1" applyBorder="1" applyAlignment="1">
      <alignment horizontal="center"/>
    </xf>
    <xf numFmtId="2" fontId="3" fillId="4" borderId="0" xfId="0" applyNumberFormat="1" applyFont="1" applyFill="1" applyAlignment="1">
      <alignment horizontal="center"/>
    </xf>
    <xf numFmtId="4" fontId="3" fillId="3" borderId="1" xfId="0" applyNumberFormat="1" applyFont="1" applyFill="1" applyBorder="1" applyAlignment="1">
      <alignment horizontal="center" vertical="center"/>
    </xf>
    <xf numFmtId="4" fontId="3" fillId="4" borderId="1" xfId="0" applyNumberFormat="1" applyFont="1" applyFill="1" applyBorder="1" applyAlignment="1">
      <alignment horizontal="center" vertical="center"/>
    </xf>
    <xf numFmtId="4" fontId="3" fillId="5" borderId="1" xfId="0" applyNumberFormat="1" applyFont="1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2" fontId="8" fillId="4" borderId="1" xfId="0" applyNumberFormat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/>
    </xf>
    <xf numFmtId="4" fontId="8" fillId="5" borderId="1" xfId="0" applyNumberFormat="1" applyFont="1" applyFill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3" borderId="1" xfId="0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wrapText="1"/>
    </xf>
    <xf numFmtId="0" fontId="0" fillId="4" borderId="1" xfId="0" applyFill="1" applyBorder="1" applyAlignment="1">
      <alignment horizontal="center" wrapText="1"/>
    </xf>
    <xf numFmtId="0" fontId="3" fillId="4" borderId="0" xfId="0" applyFont="1" applyFill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5" borderId="5" xfId="0" applyFill="1" applyBorder="1" applyAlignment="1">
      <alignment horizontal="left"/>
    </xf>
    <xf numFmtId="0" fontId="0" fillId="5" borderId="6" xfId="0" applyFill="1" applyBorder="1" applyAlignment="1">
      <alignment horizontal="left"/>
    </xf>
    <xf numFmtId="0" fontId="0" fillId="4" borderId="3" xfId="0" applyFill="1" applyBorder="1" applyAlignment="1">
      <alignment horizontal="left" vertical="center"/>
    </xf>
    <xf numFmtId="0" fontId="0" fillId="4" borderId="2" xfId="0" applyFill="1" applyBorder="1" applyAlignment="1">
      <alignment horizontal="left" vertical="center"/>
    </xf>
    <xf numFmtId="0" fontId="0" fillId="4" borderId="4" xfId="0" applyFill="1" applyBorder="1" applyAlignment="1">
      <alignment horizontal="left" vertical="center"/>
    </xf>
    <xf numFmtId="0" fontId="0" fillId="4" borderId="3" xfId="0" applyFill="1" applyBorder="1" applyAlignment="1">
      <alignment horizontal="left"/>
    </xf>
    <xf numFmtId="0" fontId="0" fillId="4" borderId="4" xfId="0" applyFill="1" applyBorder="1" applyAlignment="1">
      <alignment horizontal="left"/>
    </xf>
    <xf numFmtId="0" fontId="0" fillId="4" borderId="7" xfId="0" applyFill="1" applyBorder="1" applyAlignment="1">
      <alignment horizontal="left" vertical="center"/>
    </xf>
    <xf numFmtId="0" fontId="0" fillId="4" borderId="8" xfId="0" applyFill="1" applyBorder="1" applyAlignment="1">
      <alignment horizontal="left" vertical="center"/>
    </xf>
    <xf numFmtId="0" fontId="1" fillId="0" borderId="5" xfId="0" applyFont="1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0" fillId="0" borderId="6" xfId="0" applyBorder="1" applyAlignment="1">
      <alignment horizontal="center" vertical="top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69"/>
  <sheetViews>
    <sheetView showGridLines="0" tabSelected="1" workbookViewId="0">
      <pane ySplit="2" topLeftCell="A3" activePane="bottomLeft" state="frozen"/>
      <selection pane="bottomLeft" activeCell="B2" sqref="B2"/>
    </sheetView>
  </sheetViews>
  <sheetFormatPr defaultRowHeight="15" x14ac:dyDescent="0.25"/>
  <cols>
    <col min="2" max="2" width="16.85546875" bestFit="1" customWidth="1"/>
    <col min="3" max="3" width="41" bestFit="1" customWidth="1"/>
    <col min="4" max="4" width="66.140625" customWidth="1"/>
    <col min="5" max="5" width="17.42578125" customWidth="1"/>
    <col min="6" max="6" width="16" style="3" customWidth="1"/>
    <col min="7" max="10" width="15.140625" customWidth="1"/>
    <col min="11" max="11" width="14.5703125" customWidth="1"/>
    <col min="12" max="12" width="15.85546875" customWidth="1"/>
  </cols>
  <sheetData>
    <row r="1" spans="2:12" ht="32.25" customHeight="1" x14ac:dyDescent="0.25">
      <c r="B1" s="81" t="s">
        <v>84</v>
      </c>
      <c r="C1" s="82"/>
      <c r="D1" s="82"/>
      <c r="E1" s="82"/>
      <c r="F1" s="82"/>
      <c r="G1" s="82"/>
      <c r="H1" s="82"/>
      <c r="I1" s="82"/>
      <c r="J1" s="82"/>
      <c r="K1" s="82"/>
      <c r="L1" s="83"/>
    </row>
    <row r="2" spans="2:12" ht="90" x14ac:dyDescent="0.25">
      <c r="B2" s="1" t="s">
        <v>6</v>
      </c>
      <c r="C2" s="1" t="s">
        <v>5</v>
      </c>
      <c r="D2" s="1" t="s">
        <v>15</v>
      </c>
      <c r="E2" s="1" t="s">
        <v>89</v>
      </c>
      <c r="F2" s="2" t="s">
        <v>18</v>
      </c>
      <c r="G2" s="2" t="s">
        <v>19</v>
      </c>
      <c r="H2" s="2" t="s">
        <v>16</v>
      </c>
      <c r="I2" s="2" t="s">
        <v>17</v>
      </c>
      <c r="J2" s="2" t="s">
        <v>90</v>
      </c>
      <c r="K2" s="2" t="s">
        <v>85</v>
      </c>
      <c r="L2" s="2" t="s">
        <v>86</v>
      </c>
    </row>
    <row r="3" spans="2:12" x14ac:dyDescent="0.25">
      <c r="B3" s="8" t="s">
        <v>3</v>
      </c>
      <c r="C3" s="74" t="s">
        <v>0</v>
      </c>
      <c r="D3" s="5" t="s">
        <v>20</v>
      </c>
      <c r="E3" s="53"/>
      <c r="F3" s="18">
        <v>36479.94</v>
      </c>
      <c r="G3" s="18">
        <v>17846.12</v>
      </c>
      <c r="H3" s="18">
        <v>10606.87</v>
      </c>
      <c r="I3" s="18">
        <v>421231.3</v>
      </c>
      <c r="J3" s="62">
        <v>1500</v>
      </c>
      <c r="K3" s="42" t="s">
        <v>87</v>
      </c>
      <c r="L3" s="43"/>
    </row>
    <row r="4" spans="2:12" x14ac:dyDescent="0.25">
      <c r="B4" s="10"/>
      <c r="C4" s="75"/>
      <c r="D4" s="9" t="s">
        <v>21</v>
      </c>
      <c r="E4" s="54">
        <v>3</v>
      </c>
      <c r="F4" s="13">
        <v>3391.51</v>
      </c>
      <c r="G4" s="13">
        <v>2605.46</v>
      </c>
      <c r="H4" s="13">
        <v>1335.5</v>
      </c>
      <c r="I4" s="13"/>
      <c r="J4" s="29"/>
      <c r="K4" s="44"/>
      <c r="L4" s="43" t="s">
        <v>87</v>
      </c>
    </row>
    <row r="5" spans="2:12" x14ac:dyDescent="0.25">
      <c r="B5" s="10"/>
      <c r="C5" s="75"/>
      <c r="D5" s="9" t="s">
        <v>27</v>
      </c>
      <c r="E5" s="54"/>
      <c r="F5" s="19">
        <v>1824.64</v>
      </c>
      <c r="G5" s="19">
        <v>1150.6199999999999</v>
      </c>
      <c r="H5" s="19">
        <v>925.54</v>
      </c>
      <c r="I5" s="19" t="s">
        <v>68</v>
      </c>
      <c r="J5" s="61"/>
      <c r="K5" s="44"/>
      <c r="L5" s="43" t="s">
        <v>87</v>
      </c>
    </row>
    <row r="6" spans="2:12" x14ac:dyDescent="0.25">
      <c r="B6" s="10"/>
      <c r="C6" s="75"/>
      <c r="D6" s="5" t="s">
        <v>22</v>
      </c>
      <c r="E6" s="53"/>
      <c r="F6" s="20">
        <v>13418.01</v>
      </c>
      <c r="G6" s="20">
        <v>13418.6</v>
      </c>
      <c r="H6" s="20">
        <v>6382</v>
      </c>
      <c r="I6" s="20">
        <v>47418.1</v>
      </c>
      <c r="J6" s="21">
        <v>380</v>
      </c>
      <c r="K6" s="42" t="s">
        <v>87</v>
      </c>
      <c r="L6" s="43"/>
    </row>
    <row r="7" spans="2:12" x14ac:dyDescent="0.25">
      <c r="B7" s="10"/>
      <c r="C7" s="75"/>
      <c r="D7" s="5" t="s">
        <v>23</v>
      </c>
      <c r="E7" s="53"/>
      <c r="F7" s="20">
        <v>28046.16</v>
      </c>
      <c r="G7" s="20">
        <v>24744.1</v>
      </c>
      <c r="H7" s="20">
        <v>12000</v>
      </c>
      <c r="I7" s="20"/>
      <c r="J7" s="21">
        <v>1650</v>
      </c>
      <c r="K7" s="42" t="s">
        <v>87</v>
      </c>
      <c r="L7" s="43"/>
    </row>
    <row r="8" spans="2:12" ht="30" x14ac:dyDescent="0.25">
      <c r="B8" s="10"/>
      <c r="C8" s="11"/>
      <c r="D8" s="6" t="s">
        <v>24</v>
      </c>
      <c r="E8" s="55"/>
      <c r="F8" s="20">
        <v>11005</v>
      </c>
      <c r="G8" s="20">
        <v>4661.1499999999996</v>
      </c>
      <c r="H8" s="20">
        <v>4669</v>
      </c>
      <c r="I8" s="20">
        <v>42470</v>
      </c>
      <c r="J8" s="21">
        <v>150</v>
      </c>
      <c r="K8" s="42" t="s">
        <v>87</v>
      </c>
      <c r="L8" s="43"/>
    </row>
    <row r="9" spans="2:12" x14ac:dyDescent="0.25">
      <c r="B9" s="10"/>
      <c r="C9" s="11"/>
      <c r="D9" s="5" t="s">
        <v>25</v>
      </c>
      <c r="E9" s="53">
        <v>7</v>
      </c>
      <c r="F9" s="20">
        <v>32457</v>
      </c>
      <c r="G9" s="20">
        <v>26170</v>
      </c>
      <c r="H9" s="20">
        <v>10161.459999999999</v>
      </c>
      <c r="I9" s="20"/>
      <c r="J9" s="21">
        <v>1300</v>
      </c>
      <c r="K9" s="42" t="s">
        <v>87</v>
      </c>
      <c r="L9" s="43"/>
    </row>
    <row r="10" spans="2:12" x14ac:dyDescent="0.25">
      <c r="B10" s="10"/>
      <c r="C10" s="11"/>
      <c r="D10" s="5" t="s">
        <v>26</v>
      </c>
      <c r="E10" s="53"/>
      <c r="F10" s="21">
        <v>16752.13</v>
      </c>
      <c r="G10" s="21">
        <v>14440.77</v>
      </c>
      <c r="H10" s="21">
        <v>6678.06</v>
      </c>
      <c r="I10" s="20"/>
      <c r="J10" s="21">
        <v>90</v>
      </c>
      <c r="K10" s="42" t="s">
        <v>87</v>
      </c>
      <c r="L10" s="50"/>
    </row>
    <row r="11" spans="2:12" x14ac:dyDescent="0.25">
      <c r="B11" s="10"/>
      <c r="C11" s="11"/>
      <c r="D11" s="5" t="s">
        <v>28</v>
      </c>
      <c r="E11" s="53">
        <v>6</v>
      </c>
      <c r="F11" s="20">
        <v>20652.310000000001</v>
      </c>
      <c r="G11" s="20">
        <v>20652.3</v>
      </c>
      <c r="H11" s="20">
        <v>11637.1</v>
      </c>
      <c r="I11" s="20"/>
      <c r="J11" s="21">
        <v>2400</v>
      </c>
      <c r="K11" s="42" t="s">
        <v>87</v>
      </c>
      <c r="L11" s="43"/>
    </row>
    <row r="12" spans="2:12" x14ac:dyDescent="0.25">
      <c r="B12" s="10"/>
      <c r="C12" s="11"/>
      <c r="D12" s="9" t="s">
        <v>42</v>
      </c>
      <c r="E12" s="54"/>
      <c r="F12" s="22"/>
      <c r="G12" s="13">
        <v>15620</v>
      </c>
      <c r="H12" s="13">
        <v>1525</v>
      </c>
      <c r="I12" s="13">
        <v>55957</v>
      </c>
      <c r="J12" s="29">
        <v>50</v>
      </c>
      <c r="K12" s="44"/>
      <c r="L12" s="43" t="s">
        <v>87</v>
      </c>
    </row>
    <row r="13" spans="2:12" x14ac:dyDescent="0.25">
      <c r="B13" s="10"/>
      <c r="C13" s="11"/>
      <c r="D13" s="5" t="s">
        <v>43</v>
      </c>
      <c r="E13" s="53"/>
      <c r="F13" s="23">
        <v>5099</v>
      </c>
      <c r="G13" s="20">
        <v>4573</v>
      </c>
      <c r="H13" s="20">
        <v>1324</v>
      </c>
      <c r="I13" s="20">
        <v>10022</v>
      </c>
      <c r="J13" s="21">
        <v>100</v>
      </c>
      <c r="K13" s="42" t="s">
        <v>87</v>
      </c>
      <c r="L13" s="43"/>
    </row>
    <row r="14" spans="2:12" x14ac:dyDescent="0.25">
      <c r="B14" s="10"/>
      <c r="C14" s="11"/>
      <c r="D14" s="9" t="s">
        <v>44</v>
      </c>
      <c r="E14" s="54"/>
      <c r="F14" s="22">
        <v>2196.88</v>
      </c>
      <c r="G14" s="13"/>
      <c r="H14" s="13"/>
      <c r="I14" s="13"/>
      <c r="J14" s="29"/>
      <c r="K14" s="44"/>
      <c r="L14" s="43" t="s">
        <v>87</v>
      </c>
    </row>
    <row r="15" spans="2:12" x14ac:dyDescent="0.25">
      <c r="B15" s="10"/>
      <c r="C15" s="11"/>
      <c r="D15" s="9" t="s">
        <v>45</v>
      </c>
      <c r="E15" s="54"/>
      <c r="F15" s="22">
        <v>6232.56</v>
      </c>
      <c r="G15" s="13"/>
      <c r="H15" s="13"/>
      <c r="I15" s="13"/>
      <c r="J15" s="29">
        <v>40</v>
      </c>
      <c r="K15" s="44" t="s">
        <v>105</v>
      </c>
      <c r="L15" s="43"/>
    </row>
    <row r="16" spans="2:12" x14ac:dyDescent="0.25">
      <c r="B16" s="10"/>
      <c r="C16" s="11"/>
      <c r="D16" s="14" t="s">
        <v>46</v>
      </c>
      <c r="E16" s="56"/>
      <c r="F16" s="22">
        <v>1290.01</v>
      </c>
      <c r="G16" s="13"/>
      <c r="H16" s="13"/>
      <c r="I16" s="13"/>
      <c r="J16" s="29"/>
      <c r="K16" s="44" t="s">
        <v>105</v>
      </c>
      <c r="L16" s="43"/>
    </row>
    <row r="17" spans="2:13" x14ac:dyDescent="0.25">
      <c r="B17" s="10"/>
      <c r="C17" s="72" t="s">
        <v>67</v>
      </c>
      <c r="D17" s="73"/>
      <c r="E17" s="39"/>
      <c r="F17" s="38">
        <f>SUM(F3:F16)</f>
        <v>178845.15000000002</v>
      </c>
      <c r="G17" s="38">
        <f t="shared" ref="G17:I17" si="0">SUM(G3:G16)</f>
        <v>145882.12</v>
      </c>
      <c r="H17" s="38">
        <f t="shared" si="0"/>
        <v>67244.53</v>
      </c>
      <c r="I17" s="38">
        <f t="shared" si="0"/>
        <v>577098.39999999991</v>
      </c>
      <c r="J17" s="40"/>
      <c r="K17" s="48"/>
      <c r="L17" s="49"/>
    </row>
    <row r="18" spans="2:13" x14ac:dyDescent="0.25">
      <c r="B18" s="10"/>
      <c r="C18" s="74" t="s">
        <v>1</v>
      </c>
      <c r="D18" s="5" t="s">
        <v>29</v>
      </c>
      <c r="E18" s="53"/>
      <c r="F18" s="24">
        <v>8835.74</v>
      </c>
      <c r="G18" s="20">
        <v>5685</v>
      </c>
      <c r="H18" s="20">
        <v>3256</v>
      </c>
      <c r="I18" s="20">
        <v>56600</v>
      </c>
      <c r="J18" s="21">
        <v>80</v>
      </c>
      <c r="K18" s="42" t="s">
        <v>87</v>
      </c>
      <c r="L18" s="43"/>
    </row>
    <row r="19" spans="2:13" x14ac:dyDescent="0.25">
      <c r="B19" s="10"/>
      <c r="C19" s="75"/>
      <c r="D19" s="5" t="s">
        <v>30</v>
      </c>
      <c r="E19" s="53"/>
      <c r="F19" s="24">
        <v>28626.95</v>
      </c>
      <c r="G19" s="23">
        <v>23370</v>
      </c>
      <c r="H19" s="23">
        <v>7080</v>
      </c>
      <c r="I19" s="23">
        <v>97050</v>
      </c>
      <c r="J19" s="33">
        <v>500</v>
      </c>
      <c r="K19" s="45" t="s">
        <v>87</v>
      </c>
      <c r="L19" s="46"/>
      <c r="M19" s="4"/>
    </row>
    <row r="20" spans="2:13" x14ac:dyDescent="0.25">
      <c r="B20" s="10"/>
      <c r="C20" s="75"/>
      <c r="D20" s="9" t="s">
        <v>31</v>
      </c>
      <c r="E20" s="54"/>
      <c r="F20" s="25">
        <v>8220</v>
      </c>
      <c r="G20" s="13">
        <v>8115.29</v>
      </c>
      <c r="H20" s="13">
        <v>1732</v>
      </c>
      <c r="I20" s="13"/>
      <c r="J20" s="29"/>
      <c r="K20" s="44"/>
      <c r="L20" s="43" t="s">
        <v>87</v>
      </c>
    </row>
    <row r="21" spans="2:13" x14ac:dyDescent="0.25">
      <c r="B21" s="10"/>
      <c r="C21" s="75"/>
      <c r="D21" s="9" t="s">
        <v>32</v>
      </c>
      <c r="E21" s="54"/>
      <c r="F21" s="25">
        <v>6620</v>
      </c>
      <c r="G21" s="13">
        <v>4677.1499999999996</v>
      </c>
      <c r="H21" s="13">
        <v>1526.87</v>
      </c>
      <c r="I21" s="13">
        <v>29200</v>
      </c>
      <c r="J21" s="29"/>
      <c r="K21" s="44"/>
      <c r="L21" s="43" t="s">
        <v>87</v>
      </c>
    </row>
    <row r="22" spans="2:13" x14ac:dyDescent="0.25">
      <c r="B22" s="10"/>
      <c r="C22" s="75"/>
      <c r="D22" s="5" t="s">
        <v>33</v>
      </c>
      <c r="E22" s="53"/>
      <c r="F22" s="24">
        <v>16855.259999999998</v>
      </c>
      <c r="G22" s="20">
        <v>12700</v>
      </c>
      <c r="H22" s="20">
        <v>5530</v>
      </c>
      <c r="I22" s="20"/>
      <c r="J22" s="21">
        <v>250</v>
      </c>
      <c r="K22" s="42" t="s">
        <v>87</v>
      </c>
      <c r="L22" s="43"/>
    </row>
    <row r="23" spans="2:13" x14ac:dyDescent="0.25">
      <c r="B23" s="10"/>
      <c r="C23" s="75"/>
      <c r="D23" s="5" t="s">
        <v>77</v>
      </c>
      <c r="E23" s="53"/>
      <c r="F23" s="24">
        <v>2179.9699999999998</v>
      </c>
      <c r="G23" s="20">
        <v>1861.22</v>
      </c>
      <c r="H23" s="20">
        <v>564.16</v>
      </c>
      <c r="I23" s="20"/>
      <c r="J23" s="21"/>
      <c r="K23" s="42" t="s">
        <v>87</v>
      </c>
      <c r="L23" s="43"/>
    </row>
    <row r="24" spans="2:13" x14ac:dyDescent="0.25">
      <c r="B24" s="10"/>
      <c r="C24" s="75"/>
      <c r="D24" s="5" t="s">
        <v>78</v>
      </c>
      <c r="E24" s="53">
        <v>3</v>
      </c>
      <c r="F24" s="24"/>
      <c r="G24" s="20">
        <v>17432.2</v>
      </c>
      <c r="H24" s="20">
        <v>3957.9</v>
      </c>
      <c r="I24" s="20"/>
      <c r="J24" s="21"/>
      <c r="K24" s="42" t="s">
        <v>87</v>
      </c>
      <c r="L24" s="43"/>
    </row>
    <row r="25" spans="2:13" x14ac:dyDescent="0.25">
      <c r="B25" s="10"/>
      <c r="C25" s="75"/>
      <c r="D25" s="9" t="s">
        <v>34</v>
      </c>
      <c r="E25" s="54"/>
      <c r="F25" s="22">
        <v>2267.0100000000002</v>
      </c>
      <c r="G25" s="13">
        <v>1600</v>
      </c>
      <c r="H25" s="13">
        <v>630</v>
      </c>
      <c r="I25" s="13">
        <v>6800</v>
      </c>
      <c r="J25" s="29"/>
      <c r="K25" s="44"/>
      <c r="L25" s="43" t="s">
        <v>87</v>
      </c>
    </row>
    <row r="26" spans="2:13" x14ac:dyDescent="0.25">
      <c r="B26" s="10"/>
      <c r="C26" s="75"/>
      <c r="D26" s="9" t="s">
        <v>35</v>
      </c>
      <c r="E26" s="54"/>
      <c r="F26" s="22">
        <v>3605.81</v>
      </c>
      <c r="G26" s="13">
        <v>3500</v>
      </c>
      <c r="H26" s="13">
        <v>670</v>
      </c>
      <c r="I26" s="13">
        <v>14700</v>
      </c>
      <c r="J26" s="29"/>
      <c r="K26" s="44"/>
      <c r="L26" s="43" t="s">
        <v>87</v>
      </c>
    </row>
    <row r="27" spans="2:13" x14ac:dyDescent="0.25">
      <c r="B27" s="10"/>
      <c r="C27" s="75"/>
      <c r="D27" s="9" t="s">
        <v>36</v>
      </c>
      <c r="E27" s="54">
        <v>3</v>
      </c>
      <c r="F27" s="25">
        <v>553</v>
      </c>
      <c r="G27" s="25"/>
      <c r="H27" s="25">
        <v>176</v>
      </c>
      <c r="I27" s="25">
        <v>3398</v>
      </c>
      <c r="J27" s="63"/>
      <c r="K27" s="44"/>
      <c r="L27" s="43" t="s">
        <v>87</v>
      </c>
    </row>
    <row r="28" spans="2:13" ht="30" x14ac:dyDescent="0.25">
      <c r="B28" s="10"/>
      <c r="C28" s="75"/>
      <c r="D28" s="6" t="s">
        <v>76</v>
      </c>
      <c r="E28" s="55">
        <v>3</v>
      </c>
      <c r="F28" s="23">
        <v>10406</v>
      </c>
      <c r="G28" s="20">
        <v>10406</v>
      </c>
      <c r="H28" s="20">
        <v>3048</v>
      </c>
      <c r="I28" s="20">
        <v>69586</v>
      </c>
      <c r="J28" s="21">
        <v>70</v>
      </c>
      <c r="K28" s="42" t="s">
        <v>87</v>
      </c>
      <c r="L28" s="43"/>
    </row>
    <row r="29" spans="2:13" x14ac:dyDescent="0.25">
      <c r="B29" s="10"/>
      <c r="C29" s="75"/>
      <c r="D29" s="9" t="s">
        <v>37</v>
      </c>
      <c r="E29" s="54">
        <v>5</v>
      </c>
      <c r="F29" s="22">
        <v>6563</v>
      </c>
      <c r="G29" s="13">
        <v>5638.9</v>
      </c>
      <c r="H29" s="13">
        <v>1615.5</v>
      </c>
      <c r="I29" s="13">
        <v>28439</v>
      </c>
      <c r="J29" s="29">
        <v>150</v>
      </c>
      <c r="K29" s="44"/>
      <c r="L29" s="43" t="s">
        <v>87</v>
      </c>
    </row>
    <row r="30" spans="2:13" x14ac:dyDescent="0.25">
      <c r="B30" s="10"/>
      <c r="C30" s="75"/>
      <c r="D30" s="5" t="s">
        <v>38</v>
      </c>
      <c r="E30" s="53"/>
      <c r="F30" s="23">
        <v>1952.27</v>
      </c>
      <c r="G30" s="20">
        <v>5638.04</v>
      </c>
      <c r="H30" s="20">
        <v>2163.9499999999998</v>
      </c>
      <c r="I30" s="20">
        <v>28066.33</v>
      </c>
      <c r="J30" s="21"/>
      <c r="K30" s="42" t="s">
        <v>87</v>
      </c>
      <c r="L30" s="47"/>
    </row>
    <row r="31" spans="2:13" x14ac:dyDescent="0.25">
      <c r="B31" s="10"/>
      <c r="C31" s="75"/>
      <c r="D31" s="5" t="s">
        <v>39</v>
      </c>
      <c r="E31" s="53">
        <v>10</v>
      </c>
      <c r="F31" s="24" t="s">
        <v>69</v>
      </c>
      <c r="G31" s="24" t="s">
        <v>70</v>
      </c>
      <c r="H31" s="24" t="s">
        <v>71</v>
      </c>
      <c r="I31" s="24" t="s">
        <v>72</v>
      </c>
      <c r="J31" s="64"/>
      <c r="K31" s="42" t="s">
        <v>87</v>
      </c>
      <c r="L31" s="43"/>
    </row>
    <row r="32" spans="2:13" x14ac:dyDescent="0.25">
      <c r="B32" s="10"/>
      <c r="C32" s="75"/>
      <c r="D32" s="9" t="s">
        <v>40</v>
      </c>
      <c r="E32" s="54"/>
      <c r="F32" s="25">
        <v>2391.83</v>
      </c>
      <c r="G32" s="25">
        <v>1409.15</v>
      </c>
      <c r="H32" s="25">
        <v>1309.3399999999999</v>
      </c>
      <c r="I32" s="25">
        <v>295006.09999999998</v>
      </c>
      <c r="J32" s="63"/>
      <c r="K32" s="44"/>
      <c r="L32" s="43" t="s">
        <v>87</v>
      </c>
    </row>
    <row r="33" spans="2:12" x14ac:dyDescent="0.25">
      <c r="B33" s="10"/>
      <c r="C33" s="75"/>
      <c r="D33" s="15" t="s">
        <v>92</v>
      </c>
      <c r="E33" s="57"/>
      <c r="F33" s="13">
        <v>1426.8</v>
      </c>
      <c r="G33" s="13">
        <v>749.66</v>
      </c>
      <c r="H33" s="13">
        <v>238</v>
      </c>
      <c r="I33" s="13"/>
      <c r="J33" s="29"/>
      <c r="K33" s="44"/>
      <c r="L33" s="43" t="s">
        <v>87</v>
      </c>
    </row>
    <row r="34" spans="2:12" x14ac:dyDescent="0.25">
      <c r="B34" s="10"/>
      <c r="C34" s="75"/>
      <c r="D34" s="9" t="s">
        <v>41</v>
      </c>
      <c r="E34" s="54">
        <v>2</v>
      </c>
      <c r="F34" s="22">
        <v>1506.31</v>
      </c>
      <c r="G34" s="13">
        <v>1197.5</v>
      </c>
      <c r="H34" s="13">
        <v>505</v>
      </c>
      <c r="I34" s="13">
        <v>5374</v>
      </c>
      <c r="J34" s="29"/>
      <c r="K34" s="44"/>
      <c r="L34" s="43" t="s">
        <v>87</v>
      </c>
    </row>
    <row r="35" spans="2:12" x14ac:dyDescent="0.25">
      <c r="B35" s="10"/>
      <c r="C35" s="72" t="s">
        <v>67</v>
      </c>
      <c r="D35" s="73"/>
      <c r="E35" s="39"/>
      <c r="F35" s="38">
        <f>SUM(F18:F34)</f>
        <v>102009.95</v>
      </c>
      <c r="G35" s="38">
        <f t="shared" ref="G35:I35" si="1">SUM(G18:G34)</f>
        <v>103980.10999999999</v>
      </c>
      <c r="H35" s="38">
        <f t="shared" si="1"/>
        <v>34002.720000000001</v>
      </c>
      <c r="I35" s="38">
        <f t="shared" si="1"/>
        <v>634219.42999999993</v>
      </c>
      <c r="J35" s="40"/>
      <c r="K35" s="48"/>
      <c r="L35" s="49"/>
    </row>
    <row r="36" spans="2:12" ht="30" x14ac:dyDescent="0.25">
      <c r="B36" s="70"/>
      <c r="C36" s="79" t="s">
        <v>2</v>
      </c>
      <c r="D36" s="6" t="s">
        <v>73</v>
      </c>
      <c r="E36" s="55">
        <v>3</v>
      </c>
      <c r="F36" s="26">
        <v>17125.310000000001</v>
      </c>
      <c r="G36" s="26">
        <v>16070</v>
      </c>
      <c r="H36" s="26">
        <v>5881.5</v>
      </c>
      <c r="I36" s="26"/>
      <c r="J36" s="64">
        <v>250</v>
      </c>
      <c r="K36" s="42" t="s">
        <v>87</v>
      </c>
      <c r="L36" s="50"/>
    </row>
    <row r="37" spans="2:12" x14ac:dyDescent="0.25">
      <c r="B37" s="70"/>
      <c r="C37" s="80"/>
      <c r="D37" s="12" t="s">
        <v>74</v>
      </c>
      <c r="E37" s="58"/>
      <c r="F37" s="27">
        <v>3981.22</v>
      </c>
      <c r="G37" s="27">
        <v>2879</v>
      </c>
      <c r="H37" s="27">
        <v>1347</v>
      </c>
      <c r="I37" s="27">
        <v>17730.13</v>
      </c>
      <c r="J37" s="63"/>
      <c r="K37" s="44"/>
      <c r="L37" s="50" t="s">
        <v>87</v>
      </c>
    </row>
    <row r="38" spans="2:12" x14ac:dyDescent="0.25">
      <c r="B38" s="71"/>
      <c r="C38" s="72" t="s">
        <v>67</v>
      </c>
      <c r="D38" s="73"/>
      <c r="E38" s="39"/>
      <c r="F38" s="38">
        <f>SUM(F36:F37)</f>
        <v>21106.530000000002</v>
      </c>
      <c r="G38" s="38">
        <f t="shared" ref="G38:I38" si="2">SUM(G36:G37)</f>
        <v>18949</v>
      </c>
      <c r="H38" s="38">
        <f t="shared" si="2"/>
        <v>7228.5</v>
      </c>
      <c r="I38" s="38">
        <f t="shared" si="2"/>
        <v>17730.13</v>
      </c>
      <c r="J38" s="40"/>
      <c r="K38" s="48"/>
      <c r="L38" s="49"/>
    </row>
    <row r="39" spans="2:12" ht="30" x14ac:dyDescent="0.25">
      <c r="B39" s="10"/>
      <c r="C39" s="74" t="s">
        <v>47</v>
      </c>
      <c r="D39" s="12" t="s">
        <v>48</v>
      </c>
      <c r="E39" s="59"/>
      <c r="F39" s="22">
        <v>5625.8</v>
      </c>
      <c r="G39" s="29">
        <v>4695.59</v>
      </c>
      <c r="H39" s="29">
        <v>1756.2</v>
      </c>
      <c r="I39" s="29">
        <v>19890.669999999998</v>
      </c>
      <c r="J39" s="29">
        <v>200</v>
      </c>
      <c r="K39" s="44"/>
      <c r="L39" s="50" t="s">
        <v>87</v>
      </c>
    </row>
    <row r="40" spans="2:12" x14ac:dyDescent="0.25">
      <c r="B40" s="10"/>
      <c r="C40" s="75"/>
      <c r="D40" s="9" t="s">
        <v>49</v>
      </c>
      <c r="E40" s="54"/>
      <c r="F40" s="30">
        <v>1318.77</v>
      </c>
      <c r="G40" s="19">
        <v>1161.3699999999999</v>
      </c>
      <c r="H40" s="19">
        <v>898.66</v>
      </c>
      <c r="I40" s="19">
        <v>6156.2057999999997</v>
      </c>
      <c r="J40" s="61"/>
      <c r="K40" s="44"/>
      <c r="L40" s="50" t="s">
        <v>87</v>
      </c>
    </row>
    <row r="41" spans="2:12" x14ac:dyDescent="0.25">
      <c r="B41" s="10"/>
      <c r="C41" s="76"/>
      <c r="D41" s="9" t="s">
        <v>50</v>
      </c>
      <c r="E41" s="54"/>
      <c r="F41" s="31">
        <v>370.18</v>
      </c>
      <c r="G41" s="29">
        <v>322.02999999999997</v>
      </c>
      <c r="H41" s="29">
        <v>370.18</v>
      </c>
      <c r="I41" s="29">
        <v>1358</v>
      </c>
      <c r="J41" s="29"/>
      <c r="K41" s="44"/>
      <c r="L41" s="50" t="s">
        <v>87</v>
      </c>
    </row>
    <row r="42" spans="2:12" x14ac:dyDescent="0.25">
      <c r="B42" s="70"/>
      <c r="C42" s="9" t="s">
        <v>52</v>
      </c>
      <c r="D42" s="5" t="s">
        <v>51</v>
      </c>
      <c r="E42" s="53"/>
      <c r="F42" s="28">
        <v>7214</v>
      </c>
      <c r="G42" s="21">
        <v>5892.6</v>
      </c>
      <c r="H42" s="21">
        <v>2410</v>
      </c>
      <c r="I42" s="21">
        <v>32180</v>
      </c>
      <c r="J42" s="21"/>
      <c r="K42" s="42" t="s">
        <v>87</v>
      </c>
      <c r="L42" s="50"/>
    </row>
    <row r="43" spans="2:12" ht="30" x14ac:dyDescent="0.25">
      <c r="B43" s="70"/>
      <c r="C43" s="12" t="s">
        <v>88</v>
      </c>
      <c r="D43" s="5" t="s">
        <v>93</v>
      </c>
      <c r="E43" s="53">
        <v>2</v>
      </c>
      <c r="F43" s="32">
        <v>17447.82</v>
      </c>
      <c r="G43" s="32">
        <v>18541.41</v>
      </c>
      <c r="H43" s="32">
        <v>6248.81</v>
      </c>
      <c r="I43" s="33"/>
      <c r="J43" s="33">
        <v>300</v>
      </c>
      <c r="K43" s="45" t="s">
        <v>87</v>
      </c>
      <c r="L43" s="51"/>
    </row>
    <row r="44" spans="2:12" x14ac:dyDescent="0.25">
      <c r="B44" s="70"/>
      <c r="C44" s="74" t="s">
        <v>53</v>
      </c>
      <c r="D44" s="16" t="s">
        <v>94</v>
      </c>
      <c r="E44" s="60"/>
      <c r="F44" s="35">
        <v>1759</v>
      </c>
      <c r="G44" s="29">
        <v>1031.8</v>
      </c>
      <c r="H44" s="29">
        <v>589.29999999999995</v>
      </c>
      <c r="I44" s="29"/>
      <c r="J44" s="29"/>
      <c r="K44" s="44"/>
      <c r="L44" s="65" t="s">
        <v>87</v>
      </c>
    </row>
    <row r="45" spans="2:12" x14ac:dyDescent="0.25">
      <c r="B45" s="70"/>
      <c r="C45" s="75"/>
      <c r="D45" s="16" t="s">
        <v>54</v>
      </c>
      <c r="E45" s="61"/>
      <c r="F45" s="31">
        <v>1189.4000000000001</v>
      </c>
      <c r="G45" s="29">
        <v>747.3</v>
      </c>
      <c r="H45" s="29">
        <v>548.20000000000005</v>
      </c>
      <c r="I45" s="29"/>
      <c r="J45" s="29"/>
      <c r="K45" s="44"/>
      <c r="L45" s="66"/>
    </row>
    <row r="46" spans="2:12" x14ac:dyDescent="0.25">
      <c r="B46" s="70"/>
      <c r="C46" s="76"/>
      <c r="D46" s="16" t="s">
        <v>55</v>
      </c>
      <c r="E46" s="61"/>
      <c r="F46" s="31">
        <v>172.3</v>
      </c>
      <c r="G46" s="29">
        <v>172.3</v>
      </c>
      <c r="H46" s="29">
        <v>141.19999999999999</v>
      </c>
      <c r="I46" s="29"/>
      <c r="J46" s="29"/>
      <c r="K46" s="44"/>
      <c r="L46" s="67"/>
    </row>
    <row r="47" spans="2:12" x14ac:dyDescent="0.25">
      <c r="B47" s="70"/>
      <c r="C47" s="9" t="s">
        <v>56</v>
      </c>
      <c r="D47" s="9" t="s">
        <v>57</v>
      </c>
      <c r="E47" s="54">
        <v>2</v>
      </c>
      <c r="F47" s="31"/>
      <c r="G47" s="29">
        <v>828</v>
      </c>
      <c r="H47" s="29">
        <v>483</v>
      </c>
      <c r="I47" s="29"/>
      <c r="J47" s="29"/>
      <c r="K47" s="44"/>
      <c r="L47" s="52" t="s">
        <v>87</v>
      </c>
    </row>
    <row r="48" spans="2:12" x14ac:dyDescent="0.25">
      <c r="B48" s="70"/>
      <c r="C48" s="77" t="s">
        <v>58</v>
      </c>
      <c r="D48" s="9" t="s">
        <v>59</v>
      </c>
      <c r="E48" s="54"/>
      <c r="F48" s="31">
        <v>300.01</v>
      </c>
      <c r="G48" s="29"/>
      <c r="H48" s="29"/>
      <c r="I48" s="29"/>
      <c r="J48" s="29"/>
      <c r="K48" s="44"/>
      <c r="L48" s="50" t="s">
        <v>87</v>
      </c>
    </row>
    <row r="49" spans="2:12" x14ac:dyDescent="0.25">
      <c r="B49" s="70"/>
      <c r="C49" s="78"/>
      <c r="D49" s="9" t="s">
        <v>91</v>
      </c>
      <c r="E49" s="54">
        <v>2</v>
      </c>
      <c r="F49" s="31">
        <v>507.01</v>
      </c>
      <c r="G49" s="29"/>
      <c r="H49" s="29"/>
      <c r="I49" s="29"/>
      <c r="J49" s="29"/>
      <c r="K49" s="44"/>
      <c r="L49" s="50" t="s">
        <v>87</v>
      </c>
    </row>
    <row r="50" spans="2:12" x14ac:dyDescent="0.25">
      <c r="B50" s="70"/>
      <c r="C50" s="74" t="s">
        <v>60</v>
      </c>
      <c r="D50" s="16" t="s">
        <v>95</v>
      </c>
      <c r="E50" s="61"/>
      <c r="F50" s="34">
        <v>1992.83</v>
      </c>
      <c r="G50" s="19">
        <v>1223.5899999999999</v>
      </c>
      <c r="H50" s="19">
        <v>510.15</v>
      </c>
      <c r="I50" s="19">
        <v>7026.75</v>
      </c>
      <c r="J50" s="61"/>
      <c r="K50" s="44"/>
      <c r="L50" s="50" t="s">
        <v>87</v>
      </c>
    </row>
    <row r="51" spans="2:12" x14ac:dyDescent="0.25">
      <c r="B51" s="70"/>
      <c r="C51" s="75"/>
      <c r="D51" s="16" t="s">
        <v>61</v>
      </c>
      <c r="E51" s="61"/>
      <c r="F51" s="34">
        <v>810.38</v>
      </c>
      <c r="G51" s="19">
        <v>389.26</v>
      </c>
      <c r="H51" s="19">
        <v>288</v>
      </c>
      <c r="I51" s="19">
        <v>2614.4499999999998</v>
      </c>
      <c r="J51" s="61"/>
      <c r="K51" s="44"/>
      <c r="L51" s="50" t="s">
        <v>87</v>
      </c>
    </row>
    <row r="52" spans="2:12" x14ac:dyDescent="0.25">
      <c r="B52" s="70"/>
      <c r="C52" s="75"/>
      <c r="D52" s="16" t="s">
        <v>62</v>
      </c>
      <c r="E52" s="61"/>
      <c r="F52" s="34">
        <v>1485.14</v>
      </c>
      <c r="G52" s="19">
        <v>831.67</v>
      </c>
      <c r="H52" s="19">
        <v>667.92</v>
      </c>
      <c r="I52" s="19">
        <v>4660.3599999999997</v>
      </c>
      <c r="J52" s="61"/>
      <c r="K52" s="44"/>
      <c r="L52" s="50" t="s">
        <v>87</v>
      </c>
    </row>
    <row r="53" spans="2:12" x14ac:dyDescent="0.25">
      <c r="B53" s="70"/>
      <c r="C53" s="75"/>
      <c r="D53" s="16" t="s">
        <v>104</v>
      </c>
      <c r="E53" s="61"/>
      <c r="F53" s="34">
        <v>230.44</v>
      </c>
      <c r="G53" s="19">
        <v>78.47</v>
      </c>
      <c r="H53" s="19">
        <v>82.28</v>
      </c>
      <c r="I53" s="19">
        <v>599.22</v>
      </c>
      <c r="J53" s="61"/>
      <c r="K53" s="44"/>
      <c r="L53" s="50" t="s">
        <v>87</v>
      </c>
    </row>
    <row r="54" spans="2:12" x14ac:dyDescent="0.25">
      <c r="B54" s="70"/>
      <c r="C54" s="76"/>
      <c r="D54" s="16" t="s">
        <v>75</v>
      </c>
      <c r="E54" s="61"/>
      <c r="F54" s="34">
        <v>169.59</v>
      </c>
      <c r="G54" s="19">
        <v>99.76</v>
      </c>
      <c r="H54" s="19">
        <v>81</v>
      </c>
      <c r="I54" s="19">
        <v>555.04999999999995</v>
      </c>
      <c r="J54" s="61"/>
      <c r="K54" s="44"/>
      <c r="L54" s="50" t="s">
        <v>87</v>
      </c>
    </row>
    <row r="55" spans="2:12" x14ac:dyDescent="0.25">
      <c r="B55" s="70"/>
      <c r="C55" s="9" t="s">
        <v>63</v>
      </c>
      <c r="D55" s="16" t="s">
        <v>96</v>
      </c>
      <c r="E55" s="61">
        <v>2</v>
      </c>
      <c r="F55" s="31"/>
      <c r="G55" s="29">
        <v>2907</v>
      </c>
      <c r="H55" s="29">
        <v>907</v>
      </c>
      <c r="I55" s="29">
        <v>16184</v>
      </c>
      <c r="J55" s="29"/>
      <c r="K55" s="44"/>
      <c r="L55" s="50" t="s">
        <v>87</v>
      </c>
    </row>
    <row r="56" spans="2:12" x14ac:dyDescent="0.25">
      <c r="B56" s="70"/>
      <c r="C56" s="77" t="s">
        <v>66</v>
      </c>
      <c r="D56" s="9" t="s">
        <v>64</v>
      </c>
      <c r="E56" s="54"/>
      <c r="F56" s="31">
        <v>52.01</v>
      </c>
      <c r="G56" s="29"/>
      <c r="H56" s="29"/>
      <c r="I56" s="29"/>
      <c r="J56" s="29"/>
      <c r="K56" s="44"/>
      <c r="L56" s="50" t="s">
        <v>87</v>
      </c>
    </row>
    <row r="57" spans="2:12" x14ac:dyDescent="0.25">
      <c r="B57" s="70"/>
      <c r="C57" s="78"/>
      <c r="D57" s="9" t="s">
        <v>65</v>
      </c>
      <c r="E57" s="54"/>
      <c r="F57" s="31">
        <v>64.010000000000005</v>
      </c>
      <c r="G57" s="29"/>
      <c r="H57" s="29"/>
      <c r="I57" s="29"/>
      <c r="J57" s="29"/>
      <c r="K57" s="44"/>
      <c r="L57" s="50" t="s">
        <v>87</v>
      </c>
    </row>
    <row r="58" spans="2:12" x14ac:dyDescent="0.25">
      <c r="B58" s="71"/>
      <c r="C58" s="68" t="s">
        <v>67</v>
      </c>
      <c r="D58" s="69"/>
      <c r="E58" s="39"/>
      <c r="F58" s="40">
        <f>SUM(F39:F57)</f>
        <v>40708.69000000001</v>
      </c>
      <c r="G58" s="40">
        <f>SUM(G39:G57)</f>
        <v>38922.149999999994</v>
      </c>
      <c r="H58" s="40">
        <f>SUM(H39:H57)</f>
        <v>15981.900000000001</v>
      </c>
      <c r="I58" s="40">
        <f>SUM(I39:I57)</f>
        <v>91224.705799999996</v>
      </c>
      <c r="J58" s="40"/>
      <c r="K58" s="48"/>
      <c r="L58" s="48"/>
    </row>
    <row r="59" spans="2:12" x14ac:dyDescent="0.25">
      <c r="B59" s="8" t="s">
        <v>7</v>
      </c>
      <c r="C59" s="9" t="s">
        <v>8</v>
      </c>
      <c r="D59" s="9" t="s">
        <v>97</v>
      </c>
      <c r="E59" s="54"/>
      <c r="F59" s="29">
        <v>4863.34</v>
      </c>
      <c r="G59" s="29">
        <v>2609.1</v>
      </c>
      <c r="H59" s="29">
        <v>883.59</v>
      </c>
      <c r="I59" s="29"/>
      <c r="J59" s="29"/>
      <c r="K59" s="44"/>
      <c r="L59" s="50" t="s">
        <v>87</v>
      </c>
    </row>
    <row r="60" spans="2:12" x14ac:dyDescent="0.25">
      <c r="B60" s="10"/>
      <c r="C60" s="9" t="s">
        <v>9</v>
      </c>
      <c r="D60" s="9" t="s">
        <v>98</v>
      </c>
      <c r="E60" s="54">
        <v>2</v>
      </c>
      <c r="F60" s="29">
        <v>15075.12</v>
      </c>
      <c r="G60" s="29">
        <f>5086*2</f>
        <v>10172</v>
      </c>
      <c r="H60" s="29">
        <f>880*2</f>
        <v>1760</v>
      </c>
      <c r="I60" s="29">
        <f>23200*2</f>
        <v>46400</v>
      </c>
      <c r="J60" s="29"/>
      <c r="K60" s="44"/>
      <c r="L60" s="50" t="s">
        <v>87</v>
      </c>
    </row>
    <row r="61" spans="2:12" ht="15.75" customHeight="1" x14ac:dyDescent="0.25">
      <c r="B61" s="10"/>
      <c r="C61" s="5" t="s">
        <v>10</v>
      </c>
      <c r="D61" s="5" t="s">
        <v>99</v>
      </c>
      <c r="E61" s="53"/>
      <c r="F61" s="21">
        <v>9323.2900000000009</v>
      </c>
      <c r="G61" s="21">
        <v>9020.7099999999991</v>
      </c>
      <c r="H61" s="36">
        <v>2887.4</v>
      </c>
      <c r="I61" s="21"/>
      <c r="J61" s="21">
        <v>100</v>
      </c>
      <c r="K61" s="42" t="s">
        <v>87</v>
      </c>
      <c r="L61" s="50"/>
    </row>
    <row r="62" spans="2:12" ht="15.75" customHeight="1" x14ac:dyDescent="0.25">
      <c r="B62" s="10"/>
      <c r="C62" s="5" t="s">
        <v>11</v>
      </c>
      <c r="D62" s="5" t="s">
        <v>100</v>
      </c>
      <c r="E62" s="53">
        <v>2</v>
      </c>
      <c r="F62" s="36">
        <v>14385.2</v>
      </c>
      <c r="G62" s="21">
        <v>11276.3</v>
      </c>
      <c r="H62" s="36">
        <v>2080.9</v>
      </c>
      <c r="I62" s="36">
        <v>48821.88</v>
      </c>
      <c r="J62" s="21"/>
      <c r="K62" s="42" t="s">
        <v>87</v>
      </c>
      <c r="L62" s="50"/>
    </row>
    <row r="63" spans="2:12" x14ac:dyDescent="0.25">
      <c r="B63" s="10"/>
      <c r="C63" s="9" t="s">
        <v>12</v>
      </c>
      <c r="D63" s="9" t="s">
        <v>101</v>
      </c>
      <c r="E63" s="54"/>
      <c r="F63" s="37">
        <v>12600.01</v>
      </c>
      <c r="G63" s="37">
        <v>10600</v>
      </c>
      <c r="H63" s="37">
        <v>1405</v>
      </c>
      <c r="I63" s="29"/>
      <c r="J63" s="29"/>
      <c r="K63" s="44"/>
      <c r="L63" s="50" t="s">
        <v>87</v>
      </c>
    </row>
    <row r="64" spans="2:12" x14ac:dyDescent="0.25">
      <c r="B64" s="17"/>
      <c r="C64" s="7" t="s">
        <v>13</v>
      </c>
      <c r="D64" s="7" t="s">
        <v>102</v>
      </c>
      <c r="E64" s="62"/>
      <c r="F64" s="36">
        <v>13809.55</v>
      </c>
      <c r="G64" s="21">
        <v>11358.18</v>
      </c>
      <c r="H64" s="21">
        <v>3020.07</v>
      </c>
      <c r="I64" s="21" t="s">
        <v>80</v>
      </c>
      <c r="J64" s="21"/>
      <c r="K64" s="42" t="s">
        <v>87</v>
      </c>
      <c r="L64" s="52"/>
    </row>
    <row r="65" spans="2:12" x14ac:dyDescent="0.25">
      <c r="B65" s="8" t="s">
        <v>4</v>
      </c>
      <c r="C65" s="9" t="s">
        <v>14</v>
      </c>
      <c r="D65" s="9" t="s">
        <v>103</v>
      </c>
      <c r="E65" s="54"/>
      <c r="F65" s="29">
        <v>5732.22</v>
      </c>
      <c r="G65" s="29">
        <v>4285.05</v>
      </c>
      <c r="H65" s="29" t="s">
        <v>79</v>
      </c>
      <c r="I65" s="37">
        <v>14976</v>
      </c>
      <c r="J65" s="29"/>
      <c r="K65" s="44"/>
      <c r="L65" s="50" t="s">
        <v>87</v>
      </c>
    </row>
    <row r="66" spans="2:12" x14ac:dyDescent="0.25">
      <c r="B66" s="3"/>
      <c r="C66" s="68" t="s">
        <v>67</v>
      </c>
      <c r="D66" s="69"/>
      <c r="E66" s="39"/>
      <c r="F66" s="41">
        <f>SUM(F59:F65)</f>
        <v>75788.73</v>
      </c>
      <c r="G66" s="41">
        <f>SUM(G59:G65)</f>
        <v>59321.340000000004</v>
      </c>
      <c r="H66" s="41">
        <f>SUM(H59:H65)</f>
        <v>12036.96</v>
      </c>
      <c r="I66" s="41">
        <f>SUM(I59:I65)</f>
        <v>110197.88</v>
      </c>
      <c r="J66" s="41"/>
      <c r="K66" s="41"/>
      <c r="L66" s="41"/>
    </row>
    <row r="69" spans="2:12" x14ac:dyDescent="0.25">
      <c r="F69" s="3">
        <v>3925</v>
      </c>
    </row>
  </sheetData>
  <mergeCells count="17">
    <mergeCell ref="C3:C7"/>
    <mergeCell ref="C39:C41"/>
    <mergeCell ref="C17:D17"/>
    <mergeCell ref="C36:C37"/>
    <mergeCell ref="B1:L1"/>
    <mergeCell ref="L44:L46"/>
    <mergeCell ref="C66:D66"/>
    <mergeCell ref="B36:B38"/>
    <mergeCell ref="C38:D38"/>
    <mergeCell ref="C18:C34"/>
    <mergeCell ref="C35:D35"/>
    <mergeCell ref="B42:B58"/>
    <mergeCell ref="C44:C46"/>
    <mergeCell ref="C48:C49"/>
    <mergeCell ref="C50:C54"/>
    <mergeCell ref="C56:C57"/>
    <mergeCell ref="C58:D58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J14:L18"/>
  <sheetViews>
    <sheetView workbookViewId="0">
      <selection activeCell="L28" sqref="L28"/>
    </sheetView>
  </sheetViews>
  <sheetFormatPr defaultRowHeight="15" x14ac:dyDescent="0.25"/>
  <sheetData>
    <row r="14" spans="10:12" x14ac:dyDescent="0.25">
      <c r="J14" t="s">
        <v>81</v>
      </c>
      <c r="K14" t="s">
        <v>82</v>
      </c>
      <c r="L14" t="s">
        <v>83</v>
      </c>
    </row>
    <row r="15" spans="10:12" x14ac:dyDescent="0.25">
      <c r="J15">
        <v>12179</v>
      </c>
      <c r="K15">
        <v>610</v>
      </c>
      <c r="L15">
        <v>2125</v>
      </c>
    </row>
    <row r="16" spans="10:12" x14ac:dyDescent="0.25">
      <c r="J16">
        <v>3515</v>
      </c>
      <c r="K16">
        <v>240</v>
      </c>
      <c r="L16">
        <v>709</v>
      </c>
    </row>
    <row r="17" spans="10:12" x14ac:dyDescent="0.25">
      <c r="J17">
        <v>490</v>
      </c>
      <c r="K17">
        <v>57</v>
      </c>
      <c r="L17">
        <v>73</v>
      </c>
    </row>
    <row r="18" spans="10:12" x14ac:dyDescent="0.25">
      <c r="J18">
        <f>SUM(J15:J17)</f>
        <v>16184</v>
      </c>
      <c r="K18">
        <f t="shared" ref="K18:L18" si="0">SUM(K15:K17)</f>
        <v>907</v>
      </c>
      <c r="L18">
        <f t="shared" si="0"/>
        <v>2907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E95CC9CDA3D6F42BD09DFCEA14A7C49" ma:contentTypeVersion="14" ma:contentTypeDescription="Utwórz nowy dokument." ma:contentTypeScope="" ma:versionID="237528416cfe0f3e5de57d3524818993">
  <xsd:schema xmlns:xsd="http://www.w3.org/2001/XMLSchema" xmlns:xs="http://www.w3.org/2001/XMLSchema" xmlns:p="http://schemas.microsoft.com/office/2006/metadata/properties" xmlns:ns3="4f256891-c953-43ac-8f24-6f277c6b7783" xmlns:ns4="cf76cc06-a69a-4c60-9063-53773d45bb41" targetNamespace="http://schemas.microsoft.com/office/2006/metadata/properties" ma:root="true" ma:fieldsID="56bc9f2b9c2a7f6a7b0ee03f4bd7e43b" ns3:_="" ns4:_="">
    <xsd:import namespace="4f256891-c953-43ac-8f24-6f277c6b7783"/>
    <xsd:import namespace="cf76cc06-a69a-4c60-9063-53773d45bb4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LengthInSecond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f256891-c953-43ac-8f24-6f277c6b77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1" nillable="true" ma:displayName="_activity" ma:hidden="true" ma:internalName="_activity">
      <xsd:simpleType>
        <xsd:restriction base="dms:Note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76cc06-a69a-4c60-9063-53773d45bb41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4f256891-c953-43ac-8f24-6f277c6b7783" xsi:nil="true"/>
  </documentManagement>
</p:properties>
</file>

<file path=customXml/itemProps1.xml><?xml version="1.0" encoding="utf-8"?>
<ds:datastoreItem xmlns:ds="http://schemas.openxmlformats.org/officeDocument/2006/customXml" ds:itemID="{060AF378-3E40-461E-AF0F-76ADD47E97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f256891-c953-43ac-8f24-6f277c6b7783"/>
    <ds:schemaRef ds:uri="cf76cc06-a69a-4c60-9063-53773d45bb4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49739A3-C43D-4591-AB16-1CF50DFA833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CCE6099-C7BD-4FD0-BC21-A5113E39B69A}">
  <ds:schemaRefs>
    <ds:schemaRef ds:uri="http://purl.org/dc/elements/1.1/"/>
    <ds:schemaRef ds:uri="http://schemas.microsoft.com/office/2006/metadata/properties"/>
    <ds:schemaRef ds:uri="4f256891-c953-43ac-8f24-6f277c6b7783"/>
    <ds:schemaRef ds:uri="http://schemas.microsoft.com/office/2006/documentManagement/types"/>
    <ds:schemaRef ds:uri="http://schemas.openxmlformats.org/package/2006/metadata/core-properties"/>
    <ds:schemaRef ds:uri="cf76cc06-a69a-4c60-9063-53773d45bb41"/>
    <ds:schemaRef ds:uri="http://purl.org/dc/dcmitype/"/>
    <ds:schemaRef ds:uri="http://schemas.microsoft.com/office/infopath/2007/PartnerControl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Budynki</vt:lpstr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P.Cz.</dc:creator>
  <cp:lastModifiedBy>Dział Zamówień Publicznych</cp:lastModifiedBy>
  <dcterms:created xsi:type="dcterms:W3CDTF">2023-08-30T08:01:49Z</dcterms:created>
  <dcterms:modified xsi:type="dcterms:W3CDTF">2025-01-22T09:17:38Z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0x010100FE95CC9CDA3D6F42BD09DFCEA14A7C49</vt:lpwstr>
  </property>
</Properties>
</file>