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0" windowWidth="24660" windowHeight="12030"/>
  </bookViews>
  <sheets>
    <sheet name="Arkusz1" sheetId="1" r:id="rId1"/>
  </sheets>
  <calcPr calcId="124519"/>
</workbook>
</file>

<file path=xl/calcChain.xml><?xml version="1.0" encoding="utf-8"?>
<calcChain xmlns="http://schemas.openxmlformats.org/spreadsheetml/2006/main">
  <c r="J153" i="1"/>
  <c r="L153" s="1"/>
  <c r="I153"/>
  <c r="J152"/>
  <c r="L152" s="1"/>
  <c r="I152"/>
  <c r="J151"/>
  <c r="L151" s="1"/>
  <c r="I151"/>
  <c r="J150"/>
  <c r="L150" s="1"/>
  <c r="I150"/>
  <c r="J149"/>
  <c r="L149" s="1"/>
  <c r="I149"/>
  <c r="L148"/>
  <c r="J148"/>
  <c r="I148"/>
  <c r="J147"/>
  <c r="L147" s="1"/>
  <c r="I147"/>
  <c r="J146"/>
  <c r="L146" s="1"/>
  <c r="I146"/>
  <c r="I154" l="1"/>
  <c r="L154"/>
  <c r="J101"/>
  <c r="J102"/>
  <c r="J103"/>
  <c r="J104"/>
  <c r="I101"/>
  <c r="I102"/>
  <c r="I103"/>
  <c r="I104"/>
  <c r="L104" l="1"/>
  <c r="L103"/>
  <c r="L102"/>
  <c r="L101"/>
  <c r="I133"/>
  <c r="I134"/>
  <c r="I135"/>
  <c r="I136"/>
  <c r="I123"/>
  <c r="I124"/>
  <c r="I125"/>
  <c r="I126"/>
  <c r="I127"/>
  <c r="I128"/>
  <c r="I129"/>
  <c r="I130"/>
  <c r="I131"/>
  <c r="I132"/>
  <c r="I111"/>
  <c r="I112"/>
  <c r="I113"/>
  <c r="I114"/>
  <c r="I115"/>
  <c r="I116"/>
  <c r="I117"/>
  <c r="I118"/>
  <c r="I119"/>
  <c r="I120"/>
  <c r="I121"/>
  <c r="I122"/>
  <c r="J135"/>
  <c r="L135" s="1"/>
  <c r="J125"/>
  <c r="L125" s="1"/>
  <c r="J126"/>
  <c r="L126" s="1"/>
  <c r="J127"/>
  <c r="L127" s="1"/>
  <c r="J128"/>
  <c r="L128" s="1"/>
  <c r="J129"/>
  <c r="L129" s="1"/>
  <c r="J130"/>
  <c r="L130" s="1"/>
  <c r="J131"/>
  <c r="L131" s="1"/>
  <c r="J132"/>
  <c r="L132" s="1"/>
  <c r="J133"/>
  <c r="L133" s="1"/>
  <c r="J134"/>
  <c r="L134" s="1"/>
  <c r="J122"/>
  <c r="L122" s="1"/>
  <c r="J123"/>
  <c r="L123" s="1"/>
  <c r="J124"/>
  <c r="L124" s="1"/>
  <c r="J121"/>
  <c r="L121" s="1"/>
  <c r="J141"/>
  <c r="L141" s="1"/>
  <c r="L142" s="1"/>
  <c r="I141"/>
  <c r="I142" s="1"/>
  <c r="J136"/>
  <c r="L136" s="1"/>
  <c r="J120"/>
  <c r="L120" s="1"/>
  <c r="J119"/>
  <c r="L119" s="1"/>
  <c r="J118"/>
  <c r="L118" s="1"/>
  <c r="J117"/>
  <c r="L117" s="1"/>
  <c r="J116"/>
  <c r="L116" s="1"/>
  <c r="J115"/>
  <c r="L115" s="1"/>
  <c r="J114"/>
  <c r="L114" s="1"/>
  <c r="J113"/>
  <c r="L113" s="1"/>
  <c r="J112"/>
  <c r="L112" s="1"/>
  <c r="J111"/>
  <c r="L111" s="1"/>
  <c r="J110"/>
  <c r="L110" s="1"/>
  <c r="I110"/>
  <c r="J105"/>
  <c r="L105" s="1"/>
  <c r="I105"/>
  <c r="I106" s="1"/>
  <c r="J96"/>
  <c r="L96" s="1"/>
  <c r="I96"/>
  <c r="J95"/>
  <c r="L95" s="1"/>
  <c r="I95"/>
  <c r="J89"/>
  <c r="L89" s="1"/>
  <c r="J83"/>
  <c r="L83" s="1"/>
  <c r="J84"/>
  <c r="L84" s="1"/>
  <c r="J85"/>
  <c r="L85" s="1"/>
  <c r="J86"/>
  <c r="L86" s="1"/>
  <c r="J87"/>
  <c r="L87" s="1"/>
  <c r="J88"/>
  <c r="L88" s="1"/>
  <c r="I89"/>
  <c r="I88"/>
  <c r="I87"/>
  <c r="I86"/>
  <c r="I85"/>
  <c r="I84"/>
  <c r="I83"/>
  <c r="L106" l="1"/>
  <c r="I97"/>
  <c r="I137"/>
  <c r="L137"/>
  <c r="L97"/>
  <c r="J82" l="1"/>
  <c r="L82" s="1"/>
  <c r="I82"/>
  <c r="J81"/>
  <c r="L81" s="1"/>
  <c r="I81"/>
  <c r="J80"/>
  <c r="L80" s="1"/>
  <c r="I80"/>
  <c r="J79"/>
  <c r="L79" s="1"/>
  <c r="I79"/>
  <c r="J78"/>
  <c r="L78" s="1"/>
  <c r="I78"/>
  <c r="J77"/>
  <c r="L77" s="1"/>
  <c r="I77"/>
  <c r="J69"/>
  <c r="L69" s="1"/>
  <c r="I69"/>
  <c r="J70"/>
  <c r="L70" s="1"/>
  <c r="J71"/>
  <c r="L71" s="1"/>
  <c r="I70"/>
  <c r="I71"/>
  <c r="I90" l="1"/>
  <c r="L90"/>
  <c r="J41" l="1"/>
  <c r="L41" s="1"/>
  <c r="I41"/>
  <c r="J33"/>
  <c r="L33" s="1"/>
  <c r="I33"/>
  <c r="J32"/>
  <c r="L32" s="1"/>
  <c r="I32"/>
  <c r="J31"/>
  <c r="L31" s="1"/>
  <c r="I31"/>
  <c r="J30"/>
  <c r="L30" s="1"/>
  <c r="I30"/>
  <c r="J29"/>
  <c r="L29" s="1"/>
  <c r="I29"/>
  <c r="J28"/>
  <c r="L28" s="1"/>
  <c r="I28"/>
  <c r="J17"/>
  <c r="L17" s="1"/>
  <c r="J18"/>
  <c r="L18" s="1"/>
  <c r="J19"/>
  <c r="L19" s="1"/>
  <c r="J20"/>
  <c r="L20" s="1"/>
  <c r="J21"/>
  <c r="L21" s="1"/>
  <c r="J22"/>
  <c r="L22" s="1"/>
  <c r="J23"/>
  <c r="L23" s="1"/>
  <c r="I23"/>
  <c r="I17"/>
  <c r="I18"/>
  <c r="I19"/>
  <c r="I20"/>
  <c r="I21"/>
  <c r="I22"/>
  <c r="I34" l="1"/>
  <c r="L34"/>
  <c r="J72" l="1"/>
  <c r="L72" s="1"/>
  <c r="L73" s="1"/>
  <c r="I72"/>
  <c r="I73" s="1"/>
  <c r="J64"/>
  <c r="L64" s="1"/>
  <c r="L65" s="1"/>
  <c r="I64"/>
  <c r="I65" s="1"/>
  <c r="J57"/>
  <c r="L57" s="1"/>
  <c r="L58" s="1"/>
  <c r="I57"/>
  <c r="I58" s="1"/>
  <c r="J52"/>
  <c r="L52" s="1"/>
  <c r="L53" s="1"/>
  <c r="I52"/>
  <c r="I53" s="1"/>
  <c r="J47"/>
  <c r="L47" s="1"/>
  <c r="L48" s="1"/>
  <c r="I47"/>
  <c r="I48" s="1"/>
  <c r="J11"/>
  <c r="L11" s="1"/>
  <c r="I11"/>
  <c r="J10"/>
  <c r="L10" s="1"/>
  <c r="I10"/>
  <c r="J9"/>
  <c r="L9" s="1"/>
  <c r="I9"/>
  <c r="J8"/>
  <c r="L8" s="1"/>
  <c r="I8"/>
  <c r="J7"/>
  <c r="L7" s="1"/>
  <c r="I7"/>
  <c r="J6"/>
  <c r="L6" s="1"/>
  <c r="I6"/>
  <c r="J5"/>
  <c r="L5" s="1"/>
  <c r="I5"/>
  <c r="J42"/>
  <c r="L42" s="1"/>
  <c r="L43" s="1"/>
  <c r="I42"/>
  <c r="I43" s="1"/>
  <c r="J16"/>
  <c r="L16" s="1"/>
  <c r="I16"/>
  <c r="L12" l="1"/>
  <c r="I12"/>
  <c r="I24"/>
  <c r="L24"/>
</calcChain>
</file>

<file path=xl/sharedStrings.xml><?xml version="1.0" encoding="utf-8"?>
<sst xmlns="http://schemas.openxmlformats.org/spreadsheetml/2006/main" count="508" uniqueCount="188">
  <si>
    <t>Lp</t>
  </si>
  <si>
    <t>Przykładowy 
Symbol</t>
  </si>
  <si>
    <t>Nazwa towaru</t>
  </si>
  <si>
    <t>J.M</t>
  </si>
  <si>
    <t>ilość</t>
  </si>
  <si>
    <t>Pełen kod towaru</t>
  </si>
  <si>
    <t xml:space="preserve">  cena jedn. netto  </t>
  </si>
  <si>
    <t>wartość netto</t>
  </si>
  <si>
    <t xml:space="preserve">  cena jedn. brutto [PLN]</t>
  </si>
  <si>
    <t xml:space="preserve">VAT [%] </t>
  </si>
  <si>
    <t>Wartość brutto [PLN]</t>
  </si>
  <si>
    <t>Uwagi</t>
  </si>
  <si>
    <t>1.</t>
  </si>
  <si>
    <t>op.</t>
  </si>
  <si>
    <t>2.</t>
  </si>
  <si>
    <t>3.</t>
  </si>
  <si>
    <t>4.</t>
  </si>
  <si>
    <t>5.</t>
  </si>
  <si>
    <t>6.</t>
  </si>
  <si>
    <t>7.</t>
  </si>
  <si>
    <t>8.</t>
  </si>
  <si>
    <t>9.</t>
  </si>
  <si>
    <t>10.</t>
  </si>
  <si>
    <t>razem:</t>
  </si>
  <si>
    <t>szt</t>
  </si>
  <si>
    <t>szt.</t>
  </si>
  <si>
    <t>0450000300</t>
  </si>
  <si>
    <t>0279351100</t>
  </si>
  <si>
    <t>Elektroda o średnicy 3,5 mm z kanałem ssącym, część robocza usytuowana prostopadle do elektrody.                                                                                                               1 opakowanie = 1 szt.</t>
  </si>
  <si>
    <t>0375534000</t>
  </si>
  <si>
    <t>Ostrze do shavera 3.5 mm typu Aggressive Plus.                                                                 1 opakowanie =5 szt.</t>
  </si>
  <si>
    <t>0375544000</t>
  </si>
  <si>
    <t>Ostrze do shavera 4.0 mm typu Aggressive Plus.                                                                      1 opakowanie =5 szt.</t>
  </si>
  <si>
    <t>0375532000</t>
  </si>
  <si>
    <t>Ostrze do shavera 3.5 mm typu Resector.                                                                                     1 opakowanie =5 szt.</t>
  </si>
  <si>
    <t>0375542000</t>
  </si>
  <si>
    <t>Ostrze do shavera 4.0 mm typu Resector.                                                                         1 opakowanie =5 szt.</t>
  </si>
  <si>
    <t>0375545000</t>
  </si>
  <si>
    <t>Ostrze do shavera 4.0 mm typu Tomcat.                                                                                                    1 opakowanie =5 szt.</t>
  </si>
  <si>
    <t>Zadanie 1.Asortyment do zabiegów artroskopowych-ostrza do Shavera</t>
  </si>
  <si>
    <t>Dren medyczny PCW prosty niejałowy pakowany w odcinkach, średnica zewnetrzna/średnica wewnętrzna w milimetrach / długość w metrach 12x8x2,5</t>
  </si>
  <si>
    <t>Dren medyczny PCW prosty niejałowy pakowany w odcinkach, średnica zewnetrzna/średnica wewnętrzna w milimetrach / długość w metrach  12x8x25</t>
  </si>
  <si>
    <t xml:space="preserve">Łącznik uniwersalny niesterylny do drenów medycznych PCW od 6 do 15 mm </t>
  </si>
  <si>
    <t>Zestaw drenów do odsysania w systemie zamkniętym,System dwóch drenów z łącznikiem Y i przyłączem do ssaka,Dreny zakończone odpowiednio łącznikiem żeńskim i łącznikiem męskim,Łącznik męski jest stożkowy, schodkowy z zatyczką.</t>
  </si>
  <si>
    <t>Prowadnica do trudnych intubacji:-• wielorazowa ,• w kolorze niebieskim ,• dostarczana w sztywnym futerale z instrukcją dezynfekcji                                     i sterylizacji, rozmiar I.D. (mm) 5,0,długość[mm] 600, 800 lub 1000 (do wyboru przy składaniu zamówienia),materiał o właściwościach poślizgowych,elastyczna typu Bougie wzmocniona na całej długości, skalowana co 1 cm,zagięty koniec ułatwiający wprowadzanie</t>
  </si>
  <si>
    <t>Prowadnica do trudnych intubacji:-• wielorazowa ,• w kolorze niebieskim ,• dostarczana w sztywnym futerale z instrukcją dezynfekcji                                     i sterylizacji, rozmiar I.D. (mm) 3,3,długość[mm] 600, 800 lub 1000 (do wyboru przy składaniu zamówienia),materiał o właściwościach poślizgowych,elastyczna typu Bougie wzmocniona na całej długości, skalowana co 1 cm,zagięty koniec ułatwiający wprowadzanie</t>
  </si>
  <si>
    <t>94-2528</t>
  </si>
  <si>
    <t>09-527,09-5827,09-5127</t>
  </si>
  <si>
    <t>09-362709-3827,09-3127</t>
  </si>
  <si>
    <t>Rurka ssąca do ucha dł.70 mm,śr.0,7 mm,sterylna      (1op=50 szt)</t>
  </si>
  <si>
    <t>Uchwyt rurki ssącej z regulacją przepływu,sterylny (1op=50 szt)</t>
  </si>
  <si>
    <t>Zadanie 3.Dreny medyczne, łączniki i prowadnice do intubacji</t>
  </si>
  <si>
    <t>Zadanie 4. Materiały eksploatacyjne na Otolaryngologię</t>
  </si>
  <si>
    <t>Zadanie 5.Sondy do systemu VeriQ</t>
  </si>
  <si>
    <t>Sonda QuickFit do systemu VeriQ(Medistik) - sterylizacja w tlenku etylenu,plazmowa oraz w autoklawie,rozmiary do wyboru Zamawiającego 1,5mm;2mm;3mm;4mm;5mm;7mm</t>
  </si>
  <si>
    <t>Zadanie 6.Stazy uciskowe wielorazowe</t>
  </si>
  <si>
    <t>Staza uciskowa automatyczna</t>
  </si>
  <si>
    <t>SA-001</t>
  </si>
  <si>
    <t>Zadanie 7. Materiały eksploatacyjne do spirometrii</t>
  </si>
  <si>
    <t>Klips na nos do spirometrii</t>
  </si>
  <si>
    <t>Zadanie 8.Wieszaki do mocowania worków na mocz</t>
  </si>
  <si>
    <t>Wieszak do mocowania worków na mocz</t>
  </si>
  <si>
    <t>Maska silikonowa z pompowanym makietem nr 3/4,dla dorosłych,przezroczysta kopuła umożliwiająca zaobserwowanie krwawienia,wymiocin,anatomiczny kształt,pompowany mankiet uszczelniający,możliwość zdjęcia mankietu w celu umycia,możliwość sterylizacji</t>
  </si>
  <si>
    <t>Maska silikonowa z pompowanym makietem nr 5,dla dorosłych,przezroczysta kopuła umożliwiająca zaobserwowanie krwawienia,wymiocin,anatomiczny kształt,pompowany mankiet uszczelniający,możliwość zdjęcia mankietu w celu umycia,możliwość sterylizacji</t>
  </si>
  <si>
    <t>Maska silikonowa z pompowanym makietem nr 6,dla dorosłych,przezroczysta kopuła umożliwiająca zaobserwowanie krwawienia,wymiocin,anatomiczny kształt,pompowany mankiet uszczelniający,możliwość zdjęcia mankietu w celu umycia,możliwość sterylizacji</t>
  </si>
  <si>
    <t>Zadanie 10.Materiały eksploatacyjne do Shavera na Otolaryngologię</t>
  </si>
  <si>
    <t>1882040HR</t>
  </si>
  <si>
    <t xml:space="preserve">Ostrza do resekcji  małżowi nosowych dolnych   2,0 mm (1op.=5szt.) długość 11 cm, prędkość robocza 60-3,000 RPM, obrót o 360 stopni, ostrze proste z wyciągiem, zawiera dren do irygacji </t>
  </si>
  <si>
    <t>1884004HR</t>
  </si>
  <si>
    <t>Ostrza do zastosowania w procedurze dotyczącej zatok sitowych, 4mm obrót o 360 stopni, ostrze proste o długości 11 cm, powierzchnia cięcia w 3 płaszczyznach,  prędkość robocza 5000 RPM (1op.=5szt.)</t>
  </si>
  <si>
    <t>1884560HS</t>
  </si>
  <si>
    <t>Proste wiertło zatokowe o śr. 4,5 mm, dł. 12,5 cm, dedykowane do wiercenia klinowego, końcówka wiertła wyposażona w kaniulę</t>
  </si>
  <si>
    <t>1884562HS</t>
  </si>
  <si>
    <t>Agresywne wiertło zatokowe o śr. 4,5 mm i dł. 12,5 cm, końcówka wiertła wyposażona w kaniulę</t>
  </si>
  <si>
    <t>1882569HS</t>
  </si>
  <si>
    <t xml:space="preserve">Wiertło diamentowe do procedur chirurgicznych z wykorzystaniem  endoskopu/użycie wiertła w kości łzowej  (1op.=3szt.) ostrze o długości 11 cm, zakrzywione,  </t>
  </si>
  <si>
    <t>1883670HS</t>
  </si>
  <si>
    <t>Wiertło do zatoki czołowej, zagięte pod kątem 55 stopni, śr. 3.6 mm i dł. 13 cm, końcówka wiertła wyposażona w kaniulę</t>
  </si>
  <si>
    <t>1883070HS</t>
  </si>
  <si>
    <t>Wiertło do zatoki czołowej, zagięte pod kątem 40 stopni, śr. 3 mm i dł. 13 cm, końcówka wiertła wyposażona w kaniulę</t>
  </si>
  <si>
    <t>1883274HSE</t>
  </si>
  <si>
    <t>Wiertło diamentowe dedykowane do przedniej podstawy czaszki o śr. 3,2 mm i dł. 15 cm, zagięte pod kątem 15 stopni</t>
  </si>
  <si>
    <t>1885078HSE</t>
  </si>
  <si>
    <t>Wiertło diamentowe dedykowane do przedniej podstawy czaszki o śr. 5 mm i dł. 13 cm, zagięte pod kątem 70 stopni</t>
  </si>
  <si>
    <t>1883277HSE</t>
  </si>
  <si>
    <t>Wiertło diamentowe dedykowane do przedniej podstawy czaszki o śr. 3,2 mm i dł. 15 cm, zagięte pod kątem 40 stopni</t>
  </si>
  <si>
    <t>1883672HS</t>
  </si>
  <si>
    <t>Wiertło diamentowe do zatoki czołowej o śr. 4 mm,  dł. 13 cm, zagięte pod kątem 70 stopni,</t>
  </si>
  <si>
    <t>Osłonka płucząca 4 mm do optyki 0 stopni wraz z drenami 1 op.= 5 szt.</t>
  </si>
  <si>
    <t>Osłonka płucząca 4 mm do optyki 30 stopni wraz z drenami 1 op.= 5 szt.</t>
  </si>
  <si>
    <t>11.</t>
  </si>
  <si>
    <t>12.</t>
  </si>
  <si>
    <t>13.</t>
  </si>
  <si>
    <t>14.</t>
  </si>
  <si>
    <t>15.</t>
  </si>
  <si>
    <t>16.</t>
  </si>
  <si>
    <t>17.</t>
  </si>
  <si>
    <t>18.</t>
  </si>
  <si>
    <t>19.</t>
  </si>
  <si>
    <t>20.</t>
  </si>
  <si>
    <t>21.</t>
  </si>
  <si>
    <t>22.</t>
  </si>
  <si>
    <t>23.</t>
  </si>
  <si>
    <t>24.</t>
  </si>
  <si>
    <t>25.</t>
  </si>
  <si>
    <t>26.</t>
  </si>
  <si>
    <t>27.</t>
  </si>
  <si>
    <t>Frez kulka do wiertarki neurochirurgicznej typu Anspach kompat. z nasadką QD8-2 SB</t>
  </si>
  <si>
    <t>Frez kulka diamentowa do wiertarki neurochirurgicznej typu Anspach kompat. z nasadką QD8-2SD</t>
  </si>
  <si>
    <t>'Frez kulka do wiertarki neurochirurgicznej typu Anspach kompat. z nasadką QD11-1R</t>
  </si>
  <si>
    <t>Frez kulka do wiertarki neurochirurgicznej typu Anspach kompat. z nasadką QD11-2SB</t>
  </si>
  <si>
    <t>'Frez kulka diamentowa do wiertarki neurochirurgicznej typu Anspach kompat. z nasadką QD11-2SD</t>
  </si>
  <si>
    <t>Nożyk /A-CRN-S-G1/ 2,15 mm x22mm,spiralny do nasadek CRANI-A(kraniotom typu Anspach)</t>
  </si>
  <si>
    <t>'Nasadka - kraniotom dla dorosłego dł.6mm do systemów Xmax, Mikromax, Emax /CRANI-A/</t>
  </si>
  <si>
    <t>'Sterownik nożny do systemów Xmax</t>
  </si>
  <si>
    <t>'Wielorazowe agresywne ostrze do piły 116/95 x19x1,27</t>
  </si>
  <si>
    <t>'Wielorazowe agresywne ostrze do piły 116/95x19x1,47</t>
  </si>
  <si>
    <t>'Wielorazowe agresywne ostrze do piły 116/95x25x1,37</t>
  </si>
  <si>
    <t>'Wielorazowe agresywne ostrze do piły 116/95x25x1,27</t>
  </si>
  <si>
    <t>Wielorazowe agresywne ostrze do piły 111/90x19x12,5x1,27</t>
  </si>
  <si>
    <t>Power moduł do systemu TRS</t>
  </si>
  <si>
    <t xml:space="preserve">Wielorazowy brzeszczot oscylacyjny (sprzęło AO/ASIF) standardowy ząb 90/69 x18x1,0/0,8mm-stand.piła </t>
  </si>
  <si>
    <t>Wielorazowy brzeszczot oscylacyjny (sprzęgło AO/ ASIF) stand.ząb90/69x18x1,2/1,0mm-stand.piła do tr.</t>
  </si>
  <si>
    <t>Wiertło trójsplotowe śr.4,2mm, kalibrowane, dł.145mm, ze złączką do RDL</t>
  </si>
  <si>
    <t>'Wiertło 3,2mm dł.145/120mm (2-flute,for Quick Coupling)</t>
  </si>
  <si>
    <t>Wiertło 3,2mm dł.195/170mm (2-flute,for Quick Coupling)</t>
  </si>
  <si>
    <t>'Wiertło 2,0mm dł.100/75mm (3-flute,for Quick Coupling)</t>
  </si>
  <si>
    <t>'Wiertło 4,5mm dł.145/120mm (3-flute,for Quick Coupling)</t>
  </si>
  <si>
    <t>'Wiertło 2,5mm dł.110/85mm (3-flute,for Quick Coupling)</t>
  </si>
  <si>
    <t>Smar specjalny Synthes 40ml  /519.970/</t>
  </si>
  <si>
    <t>'Rękojeść wielokrotnego użytku do elektrod 225312</t>
  </si>
  <si>
    <t>'Elektroda 3,5mm o działaniu bocznym FLEX 120W/90W max 180W/120W /225312/</t>
  </si>
  <si>
    <t>Przełącznik nożny do generatora ,włącznik żółty-ablacja,odparowyw. lub tryb mieszany,wł.nieb.-koagul</t>
  </si>
  <si>
    <t>'Elektroda haczyk 3,5mm x 160mm, 90st. do cięcia z koagulacją 120W/90W max 180W/120W /225305</t>
  </si>
  <si>
    <t>kpl.</t>
  </si>
  <si>
    <t>Zadanie 13.Materiały eksploatacyjne na Blok Operacyjny</t>
  </si>
  <si>
    <t>Zadanie 11. Sondy jednorazowe do lasera mikropulsowego Cyclo G6</t>
  </si>
  <si>
    <t>Sonda do lasera jaskrawego z wiązką mikropulsową, do leczenia wiązką przerywaną / pulsacyjną o wartości 31,3% wiązki ciągłej,  długość fali 810 nm, jednorazowa, sterylna, światłowód obudowany umożliwiający płynny ruch po gałce ocznej, oznaczenie orientacyjne względem rąbka rogówki na końcówce sondy, kanał dla żelu wiskoelastycznego, końcówka profilowana do budowy gałki ocznej, kompatybilna z posiadanym przez Zamawiającego  laserem Cyclo G6 IRIDEX /MicroPulse P3 Device Single-15522-1/</t>
  </si>
  <si>
    <t>Sonda do lasera jaskrawego z wiązką ciągłą z transilluminacją, do leczenia wiązką ciągłą,  długość fali 810 nm, jednorazowa, sterylna, wyposażona w podświetlenie światłem białym ,illuminację służącą do lokalizacji ciała rzęskowego, końcówka profilowana do budowy gałki ocznej, posiadająca dwa konektory jeden dla źródła lasera 810 nm i drugi dla światła białego translluminacji, kompatybilna z posiadanym przez Zamawiającego  laserem Cyclo  /G6 IRIDEX/G- Probe Iluminate Single-16200/</t>
  </si>
  <si>
    <t>Pasy unieruchamiające magnetyczne , na całe ciało pacjenta , rozmiar L(na nadgarstki, na kostki,na tułów, na klatkę piersiową) typu SALVAFIX</t>
  </si>
  <si>
    <t>20540//V892381</t>
  </si>
  <si>
    <t xml:space="preserve">Filtr bakteryjno-wirusowy do aparatów marki JAEGER </t>
  </si>
  <si>
    <t>20831/852352/</t>
  </si>
  <si>
    <t>Kolanka połączeniowe do głowic pomiarowych aparatów marki JAEGER</t>
  </si>
  <si>
    <t>20832/700096/</t>
  </si>
  <si>
    <t>Sitko referencyjne ,oporowe do głowic pomiarowych aparatów marki JAEGER</t>
  </si>
  <si>
    <t>20833/V892020/</t>
  </si>
  <si>
    <t>Filtr APS do prowokacji</t>
  </si>
  <si>
    <t>20834/852556/</t>
  </si>
  <si>
    <t>20835/707288/</t>
  </si>
  <si>
    <t>Nebulizator do metacholiny</t>
  </si>
  <si>
    <t>23179 /V892384/</t>
  </si>
  <si>
    <t xml:space="preserve">22986/892103/ </t>
  </si>
  <si>
    <t>Linia osuszająca próbki pobieranego gazu do systemu dyfuzyjnego</t>
  </si>
  <si>
    <t xml:space="preserve">Filtr bakteryjno-wirusowy bez ustnika do aparatów Master Screen </t>
  </si>
  <si>
    <t xml:space="preserve">Ustnik do spirometru bez filtra, plastikowy, prosty (1op.=25szt.) </t>
  </si>
  <si>
    <t>Resuscytator silikonowy wielokrotnego użytku typu AMBU ,o ręcznej wentylacji ,dla dorosłych,rezerwuar tlenu o objętości 1500 ml,całkowita objętość worka 1486 ml,możliwość podawania tlenu po odłączeniu rezerwuaru tlenu,pasek zabezpieczający przed wyślizgnięciem z dłoni zintegrowany z workiem silikonowym,obrotowe połączenie zaworu pacjenta z workiem,możliwość wielokrotnej sterylizacji wszystkich elementów w autoklawie w temperaturze 134 stopni C,włącznie z rezerwuarem tlenu,kompatybilny z maskami</t>
  </si>
  <si>
    <t>GP 127 R</t>
  </si>
  <si>
    <t>GP 125 R</t>
  </si>
  <si>
    <t>GP 118 R</t>
  </si>
  <si>
    <t>GP 542 R</t>
  </si>
  <si>
    <t>GC 761 R</t>
  </si>
  <si>
    <r>
      <rPr>
        <sz val="9"/>
        <color indexed="8"/>
        <rFont val="Arial"/>
        <family val="2"/>
        <charset val="238"/>
      </rPr>
      <t xml:space="preserve">Frez Rosen </t>
    </r>
    <r>
      <rPr>
        <sz val="9"/>
        <color indexed="8"/>
        <rFont val="Czcionka tekstu podstawowego"/>
        <charset val="238"/>
      </rPr>
      <t>Ø</t>
    </r>
    <r>
      <rPr>
        <sz val="9"/>
        <color indexed="8"/>
        <rFont val="Arial"/>
        <family val="2"/>
        <charset val="238"/>
      </rPr>
      <t xml:space="preserve"> 4,5mm</t>
    </r>
  </si>
  <si>
    <r>
      <t xml:space="preserve">Frez Rosen </t>
    </r>
    <r>
      <rPr>
        <sz val="9"/>
        <color indexed="8"/>
        <rFont val="Czcionka tekstu podstawowego"/>
        <charset val="238"/>
      </rPr>
      <t>Ø</t>
    </r>
    <r>
      <rPr>
        <sz val="9"/>
        <color indexed="8"/>
        <rFont val="Arial"/>
        <family val="2"/>
        <charset val="238"/>
      </rPr>
      <t xml:space="preserve"> 3,5mm</t>
    </r>
  </si>
  <si>
    <r>
      <t xml:space="preserve">Frez Rosen </t>
    </r>
    <r>
      <rPr>
        <sz val="9"/>
        <color indexed="8"/>
        <rFont val="Czcionka tekstu podstawowego"/>
        <charset val="238"/>
      </rPr>
      <t>Ø</t>
    </r>
    <r>
      <rPr>
        <sz val="9"/>
        <color indexed="8"/>
        <rFont val="Arial"/>
        <family val="2"/>
        <charset val="238"/>
      </rPr>
      <t xml:space="preserve"> 1,8mm</t>
    </r>
  </si>
  <si>
    <t>Ostrze do piły posuwistno-zwrotnej 34/7,5/0,7/1,3mm,wielorazowe, sterylne</t>
  </si>
  <si>
    <t>Ostrze do piły posuwisno-zwrotnej 13/0.3 mm,wielorazowe,sterylne</t>
  </si>
  <si>
    <t>Zadanie 12.Frezy i ostrza wielorazowe do piły ELAN 4</t>
  </si>
  <si>
    <t>Zestaw jednorazowych kaset w torze napływu i odpływu do pompy artroskopowej                                             1 opakowanie = 6 kpl.</t>
  </si>
  <si>
    <t>Zadanie 15.Osłony jednorazowe na sprzęt medyczny</t>
  </si>
  <si>
    <t>4840UK</t>
  </si>
  <si>
    <t>Osłona jednorazowa,sterylna,bezlateksowa na mikroskop,soczewka o śr.65 mm</t>
  </si>
  <si>
    <t>8033651EU</t>
  </si>
  <si>
    <t>Osłona jednorazowa,sterylna,bezlateksowa na mikroskop LEICA M530 OHX</t>
  </si>
  <si>
    <t>60040S</t>
  </si>
  <si>
    <t>Osłona jednorazowa,sterylna na detektor,ściągnięta gumą 102x51 cm(1op=25szt)</t>
  </si>
  <si>
    <t>Osłona jednorazowa,sterylna na osłonę RTG,prostokąt 95x85 cm</t>
  </si>
  <si>
    <t>PC3687</t>
  </si>
  <si>
    <t>Osłona jednorazowa,sterylna na sondę USG 15,2X244 cm, z żelem,zestaw śródoperacyjny</t>
  </si>
  <si>
    <t>PC1291</t>
  </si>
  <si>
    <t>Osłona jednorazowa,sterylna na głowicę USG 13X61 cm z żelem</t>
  </si>
  <si>
    <t>4954UK</t>
  </si>
  <si>
    <t xml:space="preserve">Pokrowiec sterylny na kasetę RTG z samoprzylepnym zamknięciem 610x640 </t>
  </si>
  <si>
    <t>Osłona jednorazowa,sterylna na USG przezprzełykowe-Zestaw TOE 16/30X1000(1op=12 szt)</t>
  </si>
  <si>
    <t>FORMULARZ CENOWY</t>
  </si>
  <si>
    <t>Zadanie 2.Filtry i ustniki do aparatów medycznych</t>
  </si>
  <si>
    <t xml:space="preserve">Zadanie 9.Resuscytatory i maski </t>
  </si>
  <si>
    <t>Zadanie 14. Pasy unieruchamiające magnetyczne dla pacjenta</t>
  </si>
</sst>
</file>

<file path=xl/styles.xml><?xml version="1.0" encoding="utf-8"?>
<styleSheet xmlns="http://schemas.openxmlformats.org/spreadsheetml/2006/main">
  <numFmts count="4">
    <numFmt numFmtId="44" formatCode="_-* #,##0.00\ &quot;zł&quot;_-;\-* #,##0.00\ &quot;zł&quot;_-;_-* &quot;-&quot;??\ &quot;zł&quot;_-;_-@_-"/>
    <numFmt numFmtId="43" formatCode="_-* #,##0.00\ _z_ł_-;\-* #,##0.00\ _z_ł_-;_-* &quot;-&quot;??\ _z_ł_-;_-@_-"/>
    <numFmt numFmtId="164" formatCode="#,##0.00\ &quot;zł&quot;"/>
    <numFmt numFmtId="165" formatCode="_-* #,##0.00\ [$zł-415]_-;\-* #,##0.00\ [$zł-415]_-;_-* &quot;-&quot;??\ [$zł-415]_-;_-@_-"/>
  </numFmts>
  <fonts count="14">
    <font>
      <sz val="11"/>
      <color theme="1"/>
      <name val="Czcionka tekstu podstawowego"/>
      <family val="2"/>
      <charset val="238"/>
    </font>
    <font>
      <sz val="11"/>
      <color theme="1"/>
      <name val="Czcionka tekstu podstawowego"/>
      <family val="2"/>
      <charset val="238"/>
    </font>
    <font>
      <b/>
      <sz val="10"/>
      <color theme="1"/>
      <name val="Arial"/>
      <family val="2"/>
      <charset val="238"/>
    </font>
    <font>
      <b/>
      <sz val="9"/>
      <color indexed="8"/>
      <name val="Arial"/>
      <family val="2"/>
      <charset val="238"/>
    </font>
    <font>
      <sz val="10"/>
      <name val="Arial"/>
      <family val="2"/>
      <charset val="238"/>
    </font>
    <font>
      <b/>
      <sz val="11"/>
      <color theme="1"/>
      <name val="Czcionka tekstu podstawowego"/>
      <charset val="238"/>
    </font>
    <font>
      <sz val="10"/>
      <color indexed="8"/>
      <name val="Arial"/>
      <family val="2"/>
      <charset val="238"/>
    </font>
    <font>
      <sz val="10"/>
      <color theme="1"/>
      <name val="Arial"/>
      <family val="2"/>
      <charset val="238"/>
    </font>
    <font>
      <sz val="9"/>
      <color indexed="8"/>
      <name val="Arial"/>
      <family val="2"/>
      <charset val="238"/>
    </font>
    <font>
      <sz val="10"/>
      <color theme="1"/>
      <name val="Arial Narrow"/>
      <family val="2"/>
      <charset val="238"/>
    </font>
    <font>
      <sz val="11"/>
      <color theme="1"/>
      <name val="Arial Narrow"/>
      <family val="2"/>
      <charset val="238"/>
    </font>
    <font>
      <sz val="11"/>
      <color indexed="8"/>
      <name val="Arial Narrow"/>
      <family val="2"/>
      <charset val="238"/>
    </font>
    <font>
      <sz val="9"/>
      <color indexed="8"/>
      <name val="Czcionka tekstu podstawowego"/>
      <charset val="238"/>
    </font>
    <font>
      <sz val="9"/>
      <color theme="1"/>
      <name val="Arial"/>
      <family val="2"/>
      <charset val="238"/>
    </font>
  </fonts>
  <fills count="6">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style="thin">
        <color indexed="64"/>
      </right>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6" fillId="0" borderId="0"/>
    <xf numFmtId="0" fontId="4" fillId="0" borderId="0"/>
  </cellStyleXfs>
  <cellXfs count="51">
    <xf numFmtId="0" fontId="0" fillId="0" borderId="0" xfId="0"/>
    <xf numFmtId="0" fontId="0" fillId="0" borderId="0" xfId="0"/>
    <xf numFmtId="0" fontId="2" fillId="4" borderId="2" xfId="0" applyFont="1" applyFill="1" applyBorder="1" applyAlignment="1">
      <alignment horizontal="center" vertical="center" wrapText="1"/>
    </xf>
    <xf numFmtId="164" fontId="8" fillId="4" borderId="1" xfId="2" applyNumberFormat="1"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1" fontId="8" fillId="4" borderId="1" xfId="0" applyNumberFormat="1" applyFont="1" applyFill="1" applyBorder="1" applyAlignment="1">
      <alignment horizontal="center" vertical="center" wrapText="1"/>
    </xf>
    <xf numFmtId="0" fontId="0" fillId="0" borderId="1" xfId="0" applyBorder="1" applyAlignment="1">
      <alignment horizontal="center" vertical="center"/>
    </xf>
    <xf numFmtId="0" fontId="9" fillId="4"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7" fillId="4" borderId="1" xfId="0" applyFont="1" applyFill="1" applyBorder="1" applyAlignment="1">
      <alignment vertical="center" wrapText="1"/>
    </xf>
    <xf numFmtId="0" fontId="4" fillId="4" borderId="1" xfId="0" applyNumberFormat="1" applyFont="1" applyFill="1" applyBorder="1" applyAlignment="1">
      <alignment horizontal="center" vertical="center" wrapText="1"/>
    </xf>
    <xf numFmtId="164" fontId="4" fillId="0" borderId="1" xfId="2" applyNumberFormat="1" applyFont="1" applyBorder="1" applyAlignment="1">
      <alignment horizontal="center" vertical="center"/>
    </xf>
    <xf numFmtId="164" fontId="4" fillId="0" borderId="1" xfId="0" applyNumberFormat="1" applyFont="1" applyBorder="1" applyAlignment="1">
      <alignment horizontal="center" vertical="center"/>
    </xf>
    <xf numFmtId="9" fontId="4" fillId="0" borderId="1" xfId="0" applyNumberFormat="1" applyFont="1" applyBorder="1" applyAlignment="1">
      <alignment horizontal="center" vertical="center"/>
    </xf>
    <xf numFmtId="164" fontId="7" fillId="0" borderId="1" xfId="0" applyNumberFormat="1" applyFont="1" applyBorder="1" applyAlignment="1">
      <alignment horizontal="center" vertical="center"/>
    </xf>
    <xf numFmtId="165" fontId="4" fillId="0" borderId="1" xfId="1" applyNumberFormat="1" applyFont="1" applyBorder="1" applyAlignment="1">
      <alignment horizontal="center" vertical="center"/>
    </xf>
    <xf numFmtId="0" fontId="5" fillId="3" borderId="3" xfId="0" applyFont="1" applyFill="1" applyBorder="1"/>
    <xf numFmtId="164" fontId="5" fillId="3" borderId="4" xfId="0" applyNumberFormat="1" applyFont="1" applyFill="1" applyBorder="1"/>
    <xf numFmtId="0" fontId="5" fillId="0" borderId="0" xfId="0" applyFont="1"/>
    <xf numFmtId="164" fontId="5" fillId="3" borderId="5" xfId="0" applyNumberFormat="1" applyFont="1" applyFill="1" applyBorder="1"/>
    <xf numFmtId="164" fontId="0" fillId="0" borderId="0" xfId="0" applyNumberFormat="1"/>
    <xf numFmtId="49" fontId="10" fillId="4" borderId="2" xfId="0" applyNumberFormat="1" applyFont="1" applyFill="1" applyBorder="1" applyAlignment="1">
      <alignment horizontal="center" vertical="center" wrapText="1"/>
    </xf>
    <xf numFmtId="0" fontId="11" fillId="4" borderId="1" xfId="0" applyFont="1" applyFill="1" applyBorder="1" applyAlignment="1">
      <alignment horizontal="left" vertical="center" wrapText="1"/>
    </xf>
    <xf numFmtId="0" fontId="10" fillId="0" borderId="0" xfId="0" applyFont="1" applyAlignment="1">
      <alignment horizontal="left" vertical="center" wrapText="1"/>
    </xf>
    <xf numFmtId="49" fontId="11"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0" fontId="10" fillId="4" borderId="1" xfId="0" applyFont="1" applyFill="1" applyBorder="1" applyAlignment="1">
      <alignment horizontal="center" vertical="center"/>
    </xf>
    <xf numFmtId="0" fontId="10" fillId="0" borderId="1" xfId="0" applyFont="1" applyBorder="1" applyAlignment="1">
      <alignment horizontal="center" vertical="center"/>
    </xf>
    <xf numFmtId="0" fontId="9" fillId="0" borderId="1" xfId="0" applyFont="1" applyBorder="1" applyAlignment="1">
      <alignment vertical="center" wrapText="1"/>
    </xf>
    <xf numFmtId="0" fontId="9" fillId="0" borderId="1" xfId="0" applyNumberFormat="1" applyFont="1" applyBorder="1" applyAlignment="1">
      <alignment vertical="center" wrapText="1"/>
    </xf>
    <xf numFmtId="0" fontId="4" fillId="4" borderId="6" xfId="0" applyFont="1" applyFill="1" applyBorder="1" applyAlignment="1">
      <alignment horizontal="center" vertical="center" wrapText="1"/>
    </xf>
    <xf numFmtId="0" fontId="5" fillId="3" borderId="0" xfId="0" applyFont="1" applyFill="1" applyBorder="1"/>
    <xf numFmtId="164" fontId="5" fillId="3" borderId="0" xfId="0" applyNumberFormat="1" applyFont="1" applyFill="1" applyBorder="1"/>
    <xf numFmtId="164" fontId="4" fillId="0" borderId="0" xfId="0" applyNumberFormat="1" applyFont="1" applyBorder="1" applyAlignment="1">
      <alignment horizontal="center" vertical="center"/>
    </xf>
    <xf numFmtId="0" fontId="9" fillId="0" borderId="1"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NumberFormat="1" applyFont="1" applyBorder="1" applyAlignment="1">
      <alignment horizontal="left" vertical="center" wrapText="1"/>
    </xf>
    <xf numFmtId="0" fontId="9" fillId="0" borderId="1" xfId="0" applyFont="1" applyBorder="1" applyAlignment="1">
      <alignment horizontal="center" vertical="center"/>
    </xf>
    <xf numFmtId="0" fontId="9" fillId="0" borderId="1" xfId="0" quotePrefix="1" applyFont="1" applyBorder="1" applyAlignment="1">
      <alignment vertical="center" wrapText="1"/>
    </xf>
    <xf numFmtId="0" fontId="2" fillId="4" borderId="1" xfId="0" applyFont="1" applyFill="1" applyBorder="1" applyAlignment="1">
      <alignment horizontal="center" vertical="center" wrapText="1"/>
    </xf>
    <xf numFmtId="164" fontId="4" fillId="0" borderId="7" xfId="0" applyNumberFormat="1" applyFont="1" applyFill="1" applyBorder="1" applyAlignment="1">
      <alignment horizontal="center" vertical="center"/>
    </xf>
    <xf numFmtId="0" fontId="9" fillId="0" borderId="0" xfId="0" applyFont="1" applyAlignment="1">
      <alignment wrapText="1"/>
    </xf>
    <xf numFmtId="0" fontId="9" fillId="0" borderId="1" xfId="0" applyFont="1" applyBorder="1" applyAlignment="1">
      <alignment wrapText="1"/>
    </xf>
    <xf numFmtId="0" fontId="7" fillId="4" borderId="2" xfId="0" applyFont="1" applyFill="1" applyBorder="1" applyAlignment="1">
      <alignment horizontal="center" vertical="center" wrapText="1"/>
    </xf>
    <xf numFmtId="0" fontId="13" fillId="4" borderId="1" xfId="0" applyFont="1" applyFill="1" applyBorder="1" applyAlignment="1">
      <alignment vertical="center" wrapText="1"/>
    </xf>
    <xf numFmtId="0" fontId="5" fillId="5" borderId="0" xfId="0" applyFont="1" applyFill="1" applyAlignment="1">
      <alignment horizontal="center" vertical="center"/>
    </xf>
    <xf numFmtId="0" fontId="2" fillId="2" borderId="6" xfId="0" applyFont="1" applyFill="1" applyBorder="1" applyAlignment="1">
      <alignment horizontal="left" vertical="center"/>
    </xf>
    <xf numFmtId="0" fontId="2" fillId="2" borderId="0" xfId="0" applyFont="1" applyFill="1" applyBorder="1" applyAlignment="1">
      <alignment horizontal="left" vertical="center"/>
    </xf>
  </cellXfs>
  <cellStyles count="5">
    <cellStyle name="Dziesiętny" xfId="1" builtinId="3"/>
    <cellStyle name="Normalny" xfId="0" builtinId="0"/>
    <cellStyle name="Normalny 3" xfId="4"/>
    <cellStyle name="Normalny 7" xfId="3"/>
    <cellStyle name="Walutowy" xfId="2" builtin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N154"/>
  <sheetViews>
    <sheetView tabSelected="1" view="pageLayout" topLeftCell="A145" workbookViewId="0">
      <selection activeCell="A143" sqref="A143:C143"/>
    </sheetView>
  </sheetViews>
  <sheetFormatPr defaultRowHeight="14.25"/>
  <cols>
    <col min="2" max="2" width="6" customWidth="1"/>
    <col min="3" max="3" width="14.5" customWidth="1"/>
    <col min="4" max="4" width="27.375" customWidth="1"/>
    <col min="5" max="5" width="6.375" customWidth="1"/>
    <col min="7" max="7" width="10.875" customWidth="1"/>
    <col min="8" max="8" width="10.75" bestFit="1" customWidth="1"/>
    <col min="9" max="9" width="14.75" customWidth="1"/>
    <col min="10" max="10" width="10.875" customWidth="1"/>
    <col min="12" max="12" width="13.125" customWidth="1"/>
  </cols>
  <sheetData>
    <row r="2" spans="2:13" ht="20.25" customHeight="1">
      <c r="B2" s="48" t="s">
        <v>184</v>
      </c>
      <c r="C2" s="48"/>
      <c r="D2" s="48"/>
      <c r="E2" s="48"/>
      <c r="F2" s="48"/>
      <c r="G2" s="48"/>
      <c r="H2" s="48"/>
      <c r="I2" s="48"/>
      <c r="J2" s="48"/>
      <c r="K2" s="48"/>
      <c r="L2" s="48"/>
      <c r="M2" s="48"/>
    </row>
    <row r="3" spans="2:13" s="1" customFormat="1">
      <c r="B3" s="49" t="s">
        <v>39</v>
      </c>
      <c r="C3" s="50"/>
      <c r="D3" s="50"/>
      <c r="E3" s="50"/>
      <c r="F3" s="50"/>
      <c r="G3" s="50"/>
      <c r="H3" s="50"/>
      <c r="I3" s="50"/>
      <c r="J3" s="50"/>
      <c r="K3" s="50"/>
      <c r="L3" s="50"/>
      <c r="M3" s="50"/>
    </row>
    <row r="4" spans="2:13" s="1" customFormat="1" ht="25.5">
      <c r="B4" s="6" t="s">
        <v>0</v>
      </c>
      <c r="C4" s="2" t="s">
        <v>1</v>
      </c>
      <c r="D4" s="11" t="s">
        <v>2</v>
      </c>
      <c r="E4" s="6" t="s">
        <v>3</v>
      </c>
      <c r="F4" s="7" t="s">
        <v>4</v>
      </c>
      <c r="G4" s="7" t="s">
        <v>5</v>
      </c>
      <c r="H4" s="3" t="s">
        <v>6</v>
      </c>
      <c r="I4" s="3" t="s">
        <v>7</v>
      </c>
      <c r="J4" s="4" t="s">
        <v>8</v>
      </c>
      <c r="K4" s="4" t="s">
        <v>9</v>
      </c>
      <c r="L4" s="4" t="s">
        <v>10</v>
      </c>
      <c r="M4" s="8" t="s">
        <v>11</v>
      </c>
    </row>
    <row r="5" spans="2:13" s="1" customFormat="1" ht="66">
      <c r="B5" s="5" t="s">
        <v>12</v>
      </c>
      <c r="C5" s="24" t="s">
        <v>26</v>
      </c>
      <c r="D5" s="25" t="s">
        <v>168</v>
      </c>
      <c r="E5" s="9" t="s">
        <v>13</v>
      </c>
      <c r="F5" s="10">
        <v>32</v>
      </c>
      <c r="G5" s="5"/>
      <c r="H5" s="18"/>
      <c r="I5" s="14">
        <f>F5*H5</f>
        <v>0</v>
      </c>
      <c r="J5" s="15">
        <f>H5*K5+H5</f>
        <v>0</v>
      </c>
      <c r="K5" s="16">
        <v>0.08</v>
      </c>
      <c r="L5" s="17">
        <f>F5*J5</f>
        <v>0</v>
      </c>
      <c r="M5" s="8"/>
    </row>
    <row r="6" spans="2:13" ht="66">
      <c r="B6" s="5" t="s">
        <v>14</v>
      </c>
      <c r="C6" s="24" t="s">
        <v>27</v>
      </c>
      <c r="D6" s="26" t="s">
        <v>28</v>
      </c>
      <c r="E6" s="9" t="s">
        <v>24</v>
      </c>
      <c r="F6" s="10">
        <v>200</v>
      </c>
      <c r="G6" s="5"/>
      <c r="H6" s="18"/>
      <c r="I6" s="14">
        <f t="shared" ref="I6:I11" si="0">F6*H6</f>
        <v>0</v>
      </c>
      <c r="J6" s="15">
        <f t="shared" ref="J6:J11" si="1">H6*K6+H6</f>
        <v>0</v>
      </c>
      <c r="K6" s="16">
        <v>0.08</v>
      </c>
      <c r="L6" s="17">
        <f>F6*J6</f>
        <v>0</v>
      </c>
      <c r="M6" s="8"/>
    </row>
    <row r="7" spans="2:13" ht="49.5">
      <c r="B7" s="5" t="s">
        <v>15</v>
      </c>
      <c r="C7" s="24" t="s">
        <v>29</v>
      </c>
      <c r="D7" s="25" t="s">
        <v>30</v>
      </c>
      <c r="E7" s="9" t="s">
        <v>13</v>
      </c>
      <c r="F7" s="29">
        <v>8</v>
      </c>
      <c r="G7" s="5"/>
      <c r="H7" s="18"/>
      <c r="I7" s="14">
        <f t="shared" si="0"/>
        <v>0</v>
      </c>
      <c r="J7" s="15">
        <f t="shared" si="1"/>
        <v>0</v>
      </c>
      <c r="K7" s="16">
        <v>0.08</v>
      </c>
      <c r="L7" s="17">
        <f t="shared" ref="L7:L11" si="2">F7*J7</f>
        <v>0</v>
      </c>
      <c r="M7" s="8"/>
    </row>
    <row r="8" spans="2:13" ht="49.5">
      <c r="B8" s="5" t="s">
        <v>16</v>
      </c>
      <c r="C8" s="24" t="s">
        <v>31</v>
      </c>
      <c r="D8" s="25" t="s">
        <v>32</v>
      </c>
      <c r="E8" s="9" t="s">
        <v>13</v>
      </c>
      <c r="F8" s="29">
        <v>8</v>
      </c>
      <c r="G8" s="5"/>
      <c r="H8" s="18"/>
      <c r="I8" s="14">
        <f t="shared" si="0"/>
        <v>0</v>
      </c>
      <c r="J8" s="15">
        <f t="shared" si="1"/>
        <v>0</v>
      </c>
      <c r="K8" s="16">
        <v>0.08</v>
      </c>
      <c r="L8" s="17">
        <f t="shared" si="2"/>
        <v>0</v>
      </c>
      <c r="M8" s="8"/>
    </row>
    <row r="9" spans="2:13" ht="59.25" customHeight="1">
      <c r="B9" s="5" t="s">
        <v>17</v>
      </c>
      <c r="C9" s="27" t="s">
        <v>33</v>
      </c>
      <c r="D9" s="28" t="s">
        <v>34</v>
      </c>
      <c r="E9" s="9" t="s">
        <v>13</v>
      </c>
      <c r="F9" s="29">
        <v>8</v>
      </c>
      <c r="G9" s="5"/>
      <c r="H9" s="18"/>
      <c r="I9" s="14">
        <f t="shared" si="0"/>
        <v>0</v>
      </c>
      <c r="J9" s="15">
        <f t="shared" si="1"/>
        <v>0</v>
      </c>
      <c r="K9" s="16">
        <v>0.08</v>
      </c>
      <c r="L9" s="17">
        <f t="shared" si="2"/>
        <v>0</v>
      </c>
      <c r="M9" s="8"/>
    </row>
    <row r="10" spans="2:13" ht="58.5" customHeight="1">
      <c r="B10" s="5" t="s">
        <v>18</v>
      </c>
      <c r="C10" s="27" t="s">
        <v>35</v>
      </c>
      <c r="D10" s="28" t="s">
        <v>36</v>
      </c>
      <c r="E10" s="9" t="s">
        <v>13</v>
      </c>
      <c r="F10" s="29">
        <v>8</v>
      </c>
      <c r="G10" s="5"/>
      <c r="H10" s="18"/>
      <c r="I10" s="14">
        <f t="shared" si="0"/>
        <v>0</v>
      </c>
      <c r="J10" s="15">
        <f t="shared" si="1"/>
        <v>0</v>
      </c>
      <c r="K10" s="16">
        <v>0.08</v>
      </c>
      <c r="L10" s="17">
        <f t="shared" si="2"/>
        <v>0</v>
      </c>
      <c r="M10" s="8"/>
    </row>
    <row r="11" spans="2:13" ht="55.5" customHeight="1" thickBot="1">
      <c r="B11" s="5" t="s">
        <v>19</v>
      </c>
      <c r="C11" s="27" t="s">
        <v>37</v>
      </c>
      <c r="D11" s="28" t="s">
        <v>38</v>
      </c>
      <c r="E11" s="9" t="s">
        <v>13</v>
      </c>
      <c r="F11" s="29">
        <v>8</v>
      </c>
      <c r="G11" s="5"/>
      <c r="H11" s="18"/>
      <c r="I11" s="14">
        <f t="shared" si="0"/>
        <v>0</v>
      </c>
      <c r="J11" s="15">
        <f t="shared" si="1"/>
        <v>0</v>
      </c>
      <c r="K11" s="16">
        <v>0.08</v>
      </c>
      <c r="L11" s="17">
        <f t="shared" si="2"/>
        <v>0</v>
      </c>
      <c r="M11" s="8"/>
    </row>
    <row r="12" spans="2:13" ht="15.75" thickBot="1">
      <c r="B12" s="5"/>
      <c r="C12" s="1"/>
      <c r="D12" s="1"/>
      <c r="E12" s="1"/>
      <c r="F12" s="1"/>
      <c r="G12" s="1"/>
      <c r="H12" s="19" t="s">
        <v>23</v>
      </c>
      <c r="I12" s="20">
        <f>SUM(I5:I11)</f>
        <v>0</v>
      </c>
      <c r="J12" s="21"/>
      <c r="K12" s="21"/>
      <c r="L12" s="22">
        <f>SUM(L5:L11)</f>
        <v>0</v>
      </c>
      <c r="M12" s="1"/>
    </row>
    <row r="14" spans="2:13">
      <c r="B14" s="49" t="s">
        <v>185</v>
      </c>
      <c r="C14" s="50"/>
      <c r="D14" s="50"/>
      <c r="E14" s="50"/>
      <c r="F14" s="50"/>
      <c r="G14" s="50"/>
      <c r="H14" s="50"/>
      <c r="I14" s="50"/>
      <c r="J14" s="50"/>
      <c r="K14" s="50"/>
      <c r="L14" s="50"/>
      <c r="M14" s="50"/>
    </row>
    <row r="15" spans="2:13" ht="25.5">
      <c r="B15" s="6" t="s">
        <v>0</v>
      </c>
      <c r="C15" s="2" t="s">
        <v>1</v>
      </c>
      <c r="D15" s="11" t="s">
        <v>2</v>
      </c>
      <c r="E15" s="6" t="s">
        <v>3</v>
      </c>
      <c r="F15" s="7" t="s">
        <v>4</v>
      </c>
      <c r="G15" s="7" t="s">
        <v>5</v>
      </c>
      <c r="H15" s="3" t="s">
        <v>6</v>
      </c>
      <c r="I15" s="3" t="s">
        <v>7</v>
      </c>
      <c r="J15" s="4" t="s">
        <v>8</v>
      </c>
      <c r="K15" s="4" t="s">
        <v>9</v>
      </c>
      <c r="L15" s="4" t="s">
        <v>10</v>
      </c>
      <c r="M15" s="8" t="s">
        <v>11</v>
      </c>
    </row>
    <row r="16" spans="2:13" ht="36.75" customHeight="1">
      <c r="B16" s="5" t="s">
        <v>12</v>
      </c>
      <c r="C16" s="30" t="s">
        <v>140</v>
      </c>
      <c r="D16" s="31" t="s">
        <v>141</v>
      </c>
      <c r="E16" s="9" t="s">
        <v>25</v>
      </c>
      <c r="F16" s="10">
        <v>2500</v>
      </c>
      <c r="G16" s="5"/>
      <c r="H16" s="18"/>
      <c r="I16" s="14">
        <f>(F16*H16)</f>
        <v>0</v>
      </c>
      <c r="J16" s="15">
        <f>H16*K16+H16</f>
        <v>0</v>
      </c>
      <c r="K16" s="16">
        <v>0.08</v>
      </c>
      <c r="L16" s="17">
        <f>F16*J16</f>
        <v>0</v>
      </c>
      <c r="M16" s="8"/>
    </row>
    <row r="17" spans="2:14" s="1" customFormat="1" ht="44.25" customHeight="1">
      <c r="B17" s="5" t="s">
        <v>14</v>
      </c>
      <c r="C17" s="30" t="s">
        <v>142</v>
      </c>
      <c r="D17" s="31" t="s">
        <v>143</v>
      </c>
      <c r="E17" s="9" t="s">
        <v>25</v>
      </c>
      <c r="F17" s="10">
        <v>10</v>
      </c>
      <c r="G17" s="5"/>
      <c r="H17" s="18"/>
      <c r="I17" s="14">
        <f t="shared" ref="I17:I22" si="3">(F17*H17)</f>
        <v>0</v>
      </c>
      <c r="J17" s="15">
        <f t="shared" ref="J17:J23" si="4">H17*K17+H17</f>
        <v>0</v>
      </c>
      <c r="K17" s="16">
        <v>0.08</v>
      </c>
      <c r="L17" s="17">
        <f t="shared" ref="L17:L22" si="5">F17*J17</f>
        <v>0</v>
      </c>
      <c r="M17" s="8"/>
    </row>
    <row r="18" spans="2:14" s="1" customFormat="1" ht="45.75" customHeight="1">
      <c r="B18" s="5" t="s">
        <v>15</v>
      </c>
      <c r="C18" s="30" t="s">
        <v>144</v>
      </c>
      <c r="D18" s="31" t="s">
        <v>145</v>
      </c>
      <c r="E18" s="9" t="s">
        <v>25</v>
      </c>
      <c r="F18" s="10">
        <v>10</v>
      </c>
      <c r="G18" s="5"/>
      <c r="H18" s="18"/>
      <c r="I18" s="14">
        <f t="shared" si="3"/>
        <v>0</v>
      </c>
      <c r="J18" s="15">
        <f t="shared" si="4"/>
        <v>0</v>
      </c>
      <c r="K18" s="16">
        <v>0.08</v>
      </c>
      <c r="L18" s="17">
        <f t="shared" si="5"/>
        <v>0</v>
      </c>
      <c r="M18" s="8"/>
    </row>
    <row r="19" spans="2:14" s="1" customFormat="1" ht="26.25" customHeight="1">
      <c r="B19" s="5" t="s">
        <v>16</v>
      </c>
      <c r="C19" s="30" t="s">
        <v>146</v>
      </c>
      <c r="D19" s="41" t="s">
        <v>147</v>
      </c>
      <c r="E19" s="9" t="s">
        <v>25</v>
      </c>
      <c r="F19" s="10">
        <v>200</v>
      </c>
      <c r="G19" s="5"/>
      <c r="H19" s="18"/>
      <c r="I19" s="14">
        <f t="shared" si="3"/>
        <v>0</v>
      </c>
      <c r="J19" s="15">
        <f t="shared" si="4"/>
        <v>0</v>
      </c>
      <c r="K19" s="16">
        <v>0.08</v>
      </c>
      <c r="L19" s="17">
        <f t="shared" si="5"/>
        <v>0</v>
      </c>
      <c r="M19" s="8"/>
    </row>
    <row r="20" spans="2:14" s="1" customFormat="1" ht="37.5" customHeight="1">
      <c r="B20" s="5" t="s">
        <v>17</v>
      </c>
      <c r="C20" s="30" t="s">
        <v>148</v>
      </c>
      <c r="D20" s="31" t="s">
        <v>153</v>
      </c>
      <c r="E20" s="9" t="s">
        <v>25</v>
      </c>
      <c r="F20" s="10">
        <v>2</v>
      </c>
      <c r="G20" s="5"/>
      <c r="H20" s="18"/>
      <c r="I20" s="14">
        <f t="shared" si="3"/>
        <v>0</v>
      </c>
      <c r="J20" s="15">
        <f t="shared" si="4"/>
        <v>0</v>
      </c>
      <c r="K20" s="16">
        <v>0.08</v>
      </c>
      <c r="L20" s="17">
        <f t="shared" si="5"/>
        <v>0</v>
      </c>
      <c r="M20" s="8"/>
    </row>
    <row r="21" spans="2:14" s="1" customFormat="1" ht="36" customHeight="1">
      <c r="B21" s="5" t="s">
        <v>18</v>
      </c>
      <c r="C21" s="30" t="s">
        <v>149</v>
      </c>
      <c r="D21" s="41" t="s">
        <v>150</v>
      </c>
      <c r="E21" s="9" t="s">
        <v>25</v>
      </c>
      <c r="F21" s="10">
        <v>10</v>
      </c>
      <c r="G21" s="5"/>
      <c r="H21" s="18"/>
      <c r="I21" s="14">
        <f t="shared" si="3"/>
        <v>0</v>
      </c>
      <c r="J21" s="15">
        <f t="shared" si="4"/>
        <v>0</v>
      </c>
      <c r="K21" s="16">
        <v>0.08</v>
      </c>
      <c r="L21" s="17">
        <f t="shared" si="5"/>
        <v>0</v>
      </c>
      <c r="M21" s="8"/>
    </row>
    <row r="22" spans="2:14" s="1" customFormat="1" ht="44.25" customHeight="1">
      <c r="B22" s="5" t="s">
        <v>19</v>
      </c>
      <c r="C22" s="30" t="s">
        <v>151</v>
      </c>
      <c r="D22" s="41" t="s">
        <v>154</v>
      </c>
      <c r="E22" s="9" t="s">
        <v>25</v>
      </c>
      <c r="F22" s="10">
        <v>200</v>
      </c>
      <c r="G22" s="5"/>
      <c r="H22" s="18"/>
      <c r="I22" s="14">
        <f t="shared" si="3"/>
        <v>0</v>
      </c>
      <c r="J22" s="15">
        <f t="shared" si="4"/>
        <v>0</v>
      </c>
      <c r="K22" s="16">
        <v>0.08</v>
      </c>
      <c r="L22" s="17">
        <f t="shared" si="5"/>
        <v>0</v>
      </c>
      <c r="M22" s="8"/>
    </row>
    <row r="23" spans="2:14" ht="47.25" customHeight="1" thickBot="1">
      <c r="B23" s="5" t="s">
        <v>20</v>
      </c>
      <c r="C23" s="30" t="s">
        <v>152</v>
      </c>
      <c r="D23" s="41" t="s">
        <v>155</v>
      </c>
      <c r="E23" s="9" t="s">
        <v>13</v>
      </c>
      <c r="F23" s="10">
        <v>10</v>
      </c>
      <c r="G23" s="5"/>
      <c r="H23" s="18"/>
      <c r="I23" s="14">
        <f>(F23*H23)</f>
        <v>0</v>
      </c>
      <c r="J23" s="15">
        <f t="shared" si="4"/>
        <v>0</v>
      </c>
      <c r="K23" s="16">
        <v>0.08</v>
      </c>
      <c r="L23" s="17">
        <f>F23*J23</f>
        <v>0</v>
      </c>
      <c r="M23" s="8"/>
    </row>
    <row r="24" spans="2:14" ht="15.75" thickBot="1">
      <c r="B24" s="1"/>
      <c r="C24" s="1"/>
      <c r="D24" s="1"/>
      <c r="E24" s="1"/>
      <c r="F24" s="1"/>
      <c r="G24" s="1"/>
      <c r="H24" s="19" t="s">
        <v>23</v>
      </c>
      <c r="I24" s="20">
        <f>SUM(I16:I23)</f>
        <v>0</v>
      </c>
      <c r="J24" s="21"/>
      <c r="K24" s="21"/>
      <c r="L24" s="22">
        <f>SUM(L16:L23)</f>
        <v>0</v>
      </c>
      <c r="M24" s="1"/>
    </row>
    <row r="26" spans="2:14">
      <c r="B26" s="49" t="s">
        <v>51</v>
      </c>
      <c r="C26" s="50"/>
      <c r="D26" s="50"/>
      <c r="E26" s="50"/>
      <c r="F26" s="50"/>
      <c r="G26" s="50"/>
      <c r="H26" s="50"/>
      <c r="I26" s="50"/>
      <c r="J26" s="50"/>
      <c r="K26" s="50"/>
      <c r="L26" s="50"/>
      <c r="M26" s="50"/>
    </row>
    <row r="27" spans="2:14" ht="25.5">
      <c r="B27" s="6" t="s">
        <v>0</v>
      </c>
      <c r="C27" s="2" t="s">
        <v>1</v>
      </c>
      <c r="D27" s="11" t="s">
        <v>2</v>
      </c>
      <c r="E27" s="6" t="s">
        <v>3</v>
      </c>
      <c r="F27" s="7" t="s">
        <v>4</v>
      </c>
      <c r="G27" s="7" t="s">
        <v>5</v>
      </c>
      <c r="H27" s="3" t="s">
        <v>6</v>
      </c>
      <c r="I27" s="3" t="s">
        <v>7</v>
      </c>
      <c r="J27" s="4" t="s">
        <v>8</v>
      </c>
      <c r="K27" s="4" t="s">
        <v>9</v>
      </c>
      <c r="L27" s="4" t="s">
        <v>10</v>
      </c>
      <c r="M27" s="8" t="s">
        <v>11</v>
      </c>
    </row>
    <row r="28" spans="2:14" ht="56.25" customHeight="1">
      <c r="B28" s="5" t="s">
        <v>12</v>
      </c>
      <c r="C28" s="13"/>
      <c r="D28" s="31" t="s">
        <v>40</v>
      </c>
      <c r="E28" s="9" t="s">
        <v>24</v>
      </c>
      <c r="F28" s="10">
        <v>500</v>
      </c>
      <c r="G28" s="5"/>
      <c r="H28" s="18"/>
      <c r="I28" s="14">
        <f>F28*H28</f>
        <v>0</v>
      </c>
      <c r="J28" s="15">
        <f>H28*K28+H28</f>
        <v>0</v>
      </c>
      <c r="K28" s="16">
        <v>0.08</v>
      </c>
      <c r="L28" s="17">
        <f>F28*J28</f>
        <v>0</v>
      </c>
      <c r="M28" s="8"/>
      <c r="N28" s="1"/>
    </row>
    <row r="29" spans="2:14" ht="57.75" customHeight="1">
      <c r="B29" s="5" t="s">
        <v>14</v>
      </c>
      <c r="C29" s="13"/>
      <c r="D29" s="31" t="s">
        <v>41</v>
      </c>
      <c r="E29" s="9" t="s">
        <v>24</v>
      </c>
      <c r="F29" s="10">
        <v>300</v>
      </c>
      <c r="G29" s="5"/>
      <c r="H29" s="18"/>
      <c r="I29" s="14">
        <f t="shared" ref="I29:I33" si="6">F29*H29</f>
        <v>0</v>
      </c>
      <c r="J29" s="15">
        <f t="shared" ref="J29:J33" si="7">H29*K29+H29</f>
        <v>0</v>
      </c>
      <c r="K29" s="16">
        <v>0.08</v>
      </c>
      <c r="L29" s="17">
        <f t="shared" ref="L29:L32" si="8">F29*J29</f>
        <v>0</v>
      </c>
      <c r="M29" s="8"/>
    </row>
    <row r="30" spans="2:14" ht="31.5" customHeight="1">
      <c r="B30" s="5" t="s">
        <v>15</v>
      </c>
      <c r="C30" s="13"/>
      <c r="D30" s="31" t="s">
        <v>42</v>
      </c>
      <c r="E30" s="9" t="s">
        <v>24</v>
      </c>
      <c r="F30" s="10">
        <v>400</v>
      </c>
      <c r="G30" s="5"/>
      <c r="H30" s="18"/>
      <c r="I30" s="14">
        <f t="shared" si="6"/>
        <v>0</v>
      </c>
      <c r="J30" s="15">
        <f t="shared" si="7"/>
        <v>0</v>
      </c>
      <c r="K30" s="16">
        <v>0.08</v>
      </c>
      <c r="L30" s="17">
        <f t="shared" si="8"/>
        <v>0</v>
      </c>
      <c r="M30" s="8"/>
    </row>
    <row r="31" spans="2:14" ht="85.5" customHeight="1">
      <c r="B31" s="5" t="s">
        <v>18</v>
      </c>
      <c r="C31" s="13" t="s">
        <v>46</v>
      </c>
      <c r="D31" s="31" t="s">
        <v>43</v>
      </c>
      <c r="E31" s="9" t="s">
        <v>25</v>
      </c>
      <c r="F31" s="10">
        <v>30</v>
      </c>
      <c r="G31" s="5"/>
      <c r="H31" s="18"/>
      <c r="I31" s="14">
        <f t="shared" si="6"/>
        <v>0</v>
      </c>
      <c r="J31" s="15">
        <f t="shared" si="7"/>
        <v>0</v>
      </c>
      <c r="K31" s="16">
        <v>0.08</v>
      </c>
      <c r="L31" s="17">
        <f t="shared" si="8"/>
        <v>0</v>
      </c>
      <c r="M31" s="8"/>
    </row>
    <row r="32" spans="2:14" ht="153.75" customHeight="1">
      <c r="B32" s="5" t="s">
        <v>21</v>
      </c>
      <c r="C32" s="13" t="s">
        <v>47</v>
      </c>
      <c r="D32" s="31" t="s">
        <v>44</v>
      </c>
      <c r="E32" s="9" t="s">
        <v>25</v>
      </c>
      <c r="F32" s="10">
        <v>20</v>
      </c>
      <c r="G32" s="5"/>
      <c r="H32" s="18"/>
      <c r="I32" s="14">
        <f t="shared" si="6"/>
        <v>0</v>
      </c>
      <c r="J32" s="15">
        <f t="shared" si="7"/>
        <v>0</v>
      </c>
      <c r="K32" s="16">
        <v>0.08</v>
      </c>
      <c r="L32" s="17">
        <f t="shared" si="8"/>
        <v>0</v>
      </c>
      <c r="M32" s="8"/>
    </row>
    <row r="33" spans="2:13" ht="150" customHeight="1" thickBot="1">
      <c r="B33" s="5" t="s">
        <v>22</v>
      </c>
      <c r="C33" s="13" t="s">
        <v>48</v>
      </c>
      <c r="D33" s="32" t="s">
        <v>45</v>
      </c>
      <c r="E33" s="9" t="s">
        <v>25</v>
      </c>
      <c r="F33" s="10">
        <v>20</v>
      </c>
      <c r="G33" s="5"/>
      <c r="H33" s="18"/>
      <c r="I33" s="14">
        <f t="shared" si="6"/>
        <v>0</v>
      </c>
      <c r="J33" s="15">
        <f t="shared" si="7"/>
        <v>0</v>
      </c>
      <c r="K33" s="16">
        <v>0.08</v>
      </c>
      <c r="L33" s="17">
        <f>F33*J33</f>
        <v>0</v>
      </c>
      <c r="M33" s="8"/>
    </row>
    <row r="34" spans="2:13" ht="15.75" thickBot="1">
      <c r="B34" s="5"/>
      <c r="C34" s="1"/>
      <c r="D34" s="1"/>
      <c r="E34" s="1"/>
      <c r="F34" s="1"/>
      <c r="G34" s="1"/>
      <c r="H34" s="19" t="s">
        <v>23</v>
      </c>
      <c r="I34" s="20">
        <f>SUM(I28:I33)</f>
        <v>0</v>
      </c>
      <c r="J34" s="15"/>
      <c r="K34" s="21"/>
      <c r="L34" s="22">
        <f>SUM(L28:L33)</f>
        <v>0</v>
      </c>
      <c r="M34" s="1"/>
    </row>
    <row r="35" spans="2:13" s="1" customFormat="1" ht="15">
      <c r="B35" s="33"/>
      <c r="H35" s="34"/>
      <c r="I35" s="35"/>
      <c r="J35" s="36"/>
      <c r="K35" s="21"/>
      <c r="L35" s="35"/>
    </row>
    <row r="36" spans="2:13" s="1" customFormat="1" ht="15">
      <c r="B36" s="33"/>
      <c r="H36" s="34"/>
      <c r="I36" s="35"/>
      <c r="J36" s="36"/>
      <c r="K36" s="21"/>
      <c r="L36" s="35"/>
    </row>
    <row r="39" spans="2:13">
      <c r="B39" s="49" t="s">
        <v>52</v>
      </c>
      <c r="C39" s="50"/>
      <c r="D39" s="50"/>
      <c r="E39" s="50"/>
      <c r="F39" s="50"/>
      <c r="G39" s="50"/>
      <c r="H39" s="50"/>
      <c r="I39" s="50"/>
      <c r="J39" s="50"/>
      <c r="K39" s="50"/>
      <c r="L39" s="50"/>
      <c r="M39" s="50"/>
    </row>
    <row r="40" spans="2:13" ht="25.5">
      <c r="B40" s="6" t="s">
        <v>0</v>
      </c>
      <c r="C40" s="2" t="s">
        <v>1</v>
      </c>
      <c r="D40" s="11" t="s">
        <v>2</v>
      </c>
      <c r="E40" s="6" t="s">
        <v>3</v>
      </c>
      <c r="F40" s="7" t="s">
        <v>4</v>
      </c>
      <c r="G40" s="7" t="s">
        <v>5</v>
      </c>
      <c r="H40" s="3" t="s">
        <v>6</v>
      </c>
      <c r="I40" s="3" t="s">
        <v>7</v>
      </c>
      <c r="J40" s="4" t="s">
        <v>8</v>
      </c>
      <c r="K40" s="4" t="s">
        <v>9</v>
      </c>
      <c r="L40" s="4" t="s">
        <v>10</v>
      </c>
      <c r="M40" s="8" t="s">
        <v>11</v>
      </c>
    </row>
    <row r="41" spans="2:13" s="1" customFormat="1" ht="33.75" customHeight="1">
      <c r="B41" s="6"/>
      <c r="C41" s="2">
        <v>302007</v>
      </c>
      <c r="D41" s="37" t="s">
        <v>49</v>
      </c>
      <c r="E41" s="6" t="s">
        <v>13</v>
      </c>
      <c r="F41" s="7">
        <v>6</v>
      </c>
      <c r="G41" s="7"/>
      <c r="H41" s="3"/>
      <c r="I41" s="14">
        <f>F41*H41</f>
        <v>0</v>
      </c>
      <c r="J41" s="15">
        <f>H41*K41+H41</f>
        <v>0</v>
      </c>
      <c r="K41" s="16">
        <v>0.08</v>
      </c>
      <c r="L41" s="17">
        <f>F41*J41</f>
        <v>0</v>
      </c>
      <c r="M41" s="8"/>
    </row>
    <row r="42" spans="2:13" ht="39" customHeight="1" thickBot="1">
      <c r="B42" s="5" t="s">
        <v>12</v>
      </c>
      <c r="C42" s="13">
        <v>301000</v>
      </c>
      <c r="D42" s="31" t="s">
        <v>50</v>
      </c>
      <c r="E42" s="9" t="s">
        <v>13</v>
      </c>
      <c r="F42" s="10">
        <v>10</v>
      </c>
      <c r="G42" s="5"/>
      <c r="H42" s="18"/>
      <c r="I42" s="14">
        <f>F42*H42</f>
        <v>0</v>
      </c>
      <c r="J42" s="15">
        <f>H42*K42+H42</f>
        <v>0</v>
      </c>
      <c r="K42" s="16">
        <v>0.08</v>
      </c>
      <c r="L42" s="17">
        <f>F42*J42</f>
        <v>0</v>
      </c>
      <c r="M42" s="8"/>
    </row>
    <row r="43" spans="2:13" ht="15.75" thickBot="1">
      <c r="B43" s="5"/>
      <c r="C43" s="1"/>
      <c r="D43" s="1"/>
      <c r="E43" s="1"/>
      <c r="F43" s="1"/>
      <c r="G43" s="1"/>
      <c r="H43" s="19" t="s">
        <v>23</v>
      </c>
      <c r="I43" s="20">
        <f>SUM(I41:I42)</f>
        <v>0</v>
      </c>
      <c r="J43" s="21"/>
      <c r="K43" s="21"/>
      <c r="L43" s="22">
        <f>SUM(L41:L42)</f>
        <v>0</v>
      </c>
      <c r="M43" s="1"/>
    </row>
    <row r="45" spans="2:13">
      <c r="B45" s="49" t="s">
        <v>53</v>
      </c>
      <c r="C45" s="50"/>
      <c r="D45" s="50"/>
      <c r="E45" s="50"/>
      <c r="F45" s="50"/>
      <c r="G45" s="50"/>
      <c r="H45" s="50"/>
      <c r="I45" s="50"/>
      <c r="J45" s="50"/>
      <c r="K45" s="50"/>
      <c r="L45" s="50"/>
      <c r="M45" s="50"/>
    </row>
    <row r="46" spans="2:13" ht="25.5">
      <c r="B46" s="6" t="s">
        <v>0</v>
      </c>
      <c r="C46" s="2" t="s">
        <v>1</v>
      </c>
      <c r="D46" s="11" t="s">
        <v>2</v>
      </c>
      <c r="E46" s="6" t="s">
        <v>3</v>
      </c>
      <c r="F46" s="7" t="s">
        <v>4</v>
      </c>
      <c r="G46" s="7" t="s">
        <v>5</v>
      </c>
      <c r="H46" s="3" t="s">
        <v>6</v>
      </c>
      <c r="I46" s="3" t="s">
        <v>7</v>
      </c>
      <c r="J46" s="4" t="s">
        <v>8</v>
      </c>
      <c r="K46" s="4" t="s">
        <v>9</v>
      </c>
      <c r="L46" s="4" t="s">
        <v>10</v>
      </c>
      <c r="M46" s="8" t="s">
        <v>11</v>
      </c>
    </row>
    <row r="47" spans="2:13" ht="77.25" thickBot="1">
      <c r="B47" s="5" t="s">
        <v>12</v>
      </c>
      <c r="C47" s="13"/>
      <c r="D47" s="12" t="s">
        <v>54</v>
      </c>
      <c r="E47" s="9" t="s">
        <v>24</v>
      </c>
      <c r="F47" s="10">
        <v>12</v>
      </c>
      <c r="G47" s="5"/>
      <c r="H47" s="18"/>
      <c r="I47" s="14">
        <f>F47*H47</f>
        <v>0</v>
      </c>
      <c r="J47" s="15">
        <f>H47*K47+H47</f>
        <v>0</v>
      </c>
      <c r="K47" s="16">
        <v>0.08</v>
      </c>
      <c r="L47" s="17">
        <f>F47*J47</f>
        <v>0</v>
      </c>
      <c r="M47" s="8"/>
    </row>
    <row r="48" spans="2:13" ht="15.75" thickBot="1">
      <c r="B48" s="5"/>
      <c r="C48" s="1"/>
      <c r="D48" s="1"/>
      <c r="E48" s="1"/>
      <c r="F48" s="1"/>
      <c r="G48" s="1"/>
      <c r="H48" s="19" t="s">
        <v>23</v>
      </c>
      <c r="I48" s="20">
        <f>SUM(I47:I47)</f>
        <v>0</v>
      </c>
      <c r="J48" s="21"/>
      <c r="K48" s="21"/>
      <c r="L48" s="22">
        <f>SUM(L47:L47)</f>
        <v>0</v>
      </c>
      <c r="M48" s="1"/>
    </row>
    <row r="50" spans="1:13" s="1" customFormat="1">
      <c r="B50" s="49" t="s">
        <v>55</v>
      </c>
      <c r="C50" s="50"/>
      <c r="D50" s="50"/>
      <c r="E50" s="50"/>
      <c r="F50" s="50"/>
      <c r="G50" s="50"/>
      <c r="H50" s="50"/>
      <c r="I50" s="50"/>
      <c r="J50" s="50"/>
      <c r="K50" s="50"/>
      <c r="L50" s="50"/>
      <c r="M50" s="50"/>
    </row>
    <row r="51" spans="1:13" ht="25.5">
      <c r="B51" s="6" t="s">
        <v>0</v>
      </c>
      <c r="C51" s="2" t="s">
        <v>1</v>
      </c>
      <c r="D51" s="11" t="s">
        <v>2</v>
      </c>
      <c r="E51" s="6" t="s">
        <v>3</v>
      </c>
      <c r="F51" s="7" t="s">
        <v>4</v>
      </c>
      <c r="G51" s="7" t="s">
        <v>5</v>
      </c>
      <c r="H51" s="3" t="s">
        <v>6</v>
      </c>
      <c r="I51" s="3" t="s">
        <v>7</v>
      </c>
      <c r="J51" s="4" t="s">
        <v>8</v>
      </c>
      <c r="K51" s="4" t="s">
        <v>9</v>
      </c>
      <c r="L51" s="4" t="s">
        <v>10</v>
      </c>
      <c r="M51" s="8" t="s">
        <v>11</v>
      </c>
    </row>
    <row r="52" spans="1:13" ht="15" thickBot="1">
      <c r="B52" s="5" t="s">
        <v>12</v>
      </c>
      <c r="C52" s="13" t="s">
        <v>57</v>
      </c>
      <c r="D52" s="12" t="s">
        <v>56</v>
      </c>
      <c r="E52" s="9" t="s">
        <v>24</v>
      </c>
      <c r="F52" s="10">
        <v>1000</v>
      </c>
      <c r="G52" s="5"/>
      <c r="H52" s="18"/>
      <c r="I52" s="14">
        <f>F52*H52</f>
        <v>0</v>
      </c>
      <c r="J52" s="15">
        <f>H52*K52+H52</f>
        <v>0</v>
      </c>
      <c r="K52" s="16">
        <v>0.08</v>
      </c>
      <c r="L52" s="17">
        <f>F52*J52</f>
        <v>0</v>
      </c>
      <c r="M52" s="8"/>
    </row>
    <row r="53" spans="1:13" ht="15.75" thickBot="1">
      <c r="B53" s="5"/>
      <c r="C53" s="1"/>
      <c r="D53" s="1"/>
      <c r="E53" s="1"/>
      <c r="F53" s="1"/>
      <c r="G53" s="1"/>
      <c r="H53" s="19" t="s">
        <v>23</v>
      </c>
      <c r="I53" s="20">
        <f>SUM(I52:I52)</f>
        <v>0</v>
      </c>
      <c r="J53" s="21"/>
      <c r="K53" s="21"/>
      <c r="L53" s="22">
        <f>SUM(L52:L52)</f>
        <v>0</v>
      </c>
      <c r="M53" s="1"/>
    </row>
    <row r="55" spans="1:13">
      <c r="B55" s="49" t="s">
        <v>58</v>
      </c>
      <c r="C55" s="50"/>
      <c r="D55" s="50"/>
      <c r="E55" s="50"/>
      <c r="F55" s="50"/>
      <c r="G55" s="50"/>
      <c r="H55" s="50"/>
      <c r="I55" s="50"/>
      <c r="J55" s="50"/>
      <c r="K55" s="50"/>
      <c r="L55" s="50"/>
      <c r="M55" s="50"/>
    </row>
    <row r="56" spans="1:13" ht="25.5">
      <c r="B56" s="6" t="s">
        <v>0</v>
      </c>
      <c r="C56" s="2" t="s">
        <v>1</v>
      </c>
      <c r="D56" s="11" t="s">
        <v>2</v>
      </c>
      <c r="E56" s="6" t="s">
        <v>3</v>
      </c>
      <c r="F56" s="7" t="s">
        <v>4</v>
      </c>
      <c r="G56" s="7" t="s">
        <v>5</v>
      </c>
      <c r="H56" s="3" t="s">
        <v>6</v>
      </c>
      <c r="I56" s="3" t="s">
        <v>7</v>
      </c>
      <c r="J56" s="4" t="s">
        <v>8</v>
      </c>
      <c r="K56" s="4" t="s">
        <v>9</v>
      </c>
      <c r="L56" s="4" t="s">
        <v>10</v>
      </c>
      <c r="M56" s="8" t="s">
        <v>11</v>
      </c>
    </row>
    <row r="57" spans="1:13" ht="15" thickBot="1">
      <c r="B57" s="5" t="s">
        <v>12</v>
      </c>
      <c r="C57" s="13"/>
      <c r="D57" s="12" t="s">
        <v>59</v>
      </c>
      <c r="E57" s="9" t="s">
        <v>25</v>
      </c>
      <c r="F57" s="10">
        <v>2000</v>
      </c>
      <c r="G57" s="5"/>
      <c r="H57" s="18"/>
      <c r="I57" s="14">
        <f>F57*H57</f>
        <v>0</v>
      </c>
      <c r="J57" s="15">
        <f>H57*K57+H57</f>
        <v>0</v>
      </c>
      <c r="K57" s="16">
        <v>0.08</v>
      </c>
      <c r="L57" s="17">
        <f>F57*J57</f>
        <v>0</v>
      </c>
      <c r="M57" s="8"/>
    </row>
    <row r="58" spans="1:13" ht="15.75" thickBot="1">
      <c r="A58" s="23"/>
      <c r="B58" s="5"/>
      <c r="C58" s="1"/>
      <c r="D58" s="1"/>
      <c r="E58" s="1"/>
      <c r="F58" s="1"/>
      <c r="G58" s="1"/>
      <c r="H58" s="19" t="s">
        <v>23</v>
      </c>
      <c r="I58" s="20">
        <f>SUM(I57:I57)</f>
        <v>0</v>
      </c>
      <c r="J58" s="21"/>
      <c r="K58" s="21"/>
      <c r="L58" s="22">
        <f>SUM(L57:L57)</f>
        <v>0</v>
      </c>
      <c r="M58" s="1"/>
    </row>
    <row r="62" spans="1:13">
      <c r="B62" s="49" t="s">
        <v>60</v>
      </c>
      <c r="C62" s="50"/>
      <c r="D62" s="50"/>
      <c r="E62" s="50"/>
      <c r="F62" s="50"/>
      <c r="G62" s="50"/>
      <c r="H62" s="50"/>
      <c r="I62" s="50"/>
      <c r="J62" s="50"/>
      <c r="K62" s="50"/>
      <c r="L62" s="50"/>
      <c r="M62" s="50"/>
    </row>
    <row r="63" spans="1:13" ht="25.5">
      <c r="B63" s="6" t="s">
        <v>0</v>
      </c>
      <c r="C63" s="2" t="s">
        <v>1</v>
      </c>
      <c r="D63" s="11" t="s">
        <v>2</v>
      </c>
      <c r="E63" s="6" t="s">
        <v>3</v>
      </c>
      <c r="F63" s="7" t="s">
        <v>4</v>
      </c>
      <c r="G63" s="7" t="s">
        <v>5</v>
      </c>
      <c r="H63" s="3" t="s">
        <v>6</v>
      </c>
      <c r="I63" s="3" t="s">
        <v>7</v>
      </c>
      <c r="J63" s="4" t="s">
        <v>8</v>
      </c>
      <c r="K63" s="4" t="s">
        <v>9</v>
      </c>
      <c r="L63" s="4" t="s">
        <v>10</v>
      </c>
      <c r="M63" s="8" t="s">
        <v>11</v>
      </c>
    </row>
    <row r="64" spans="1:13" ht="26.25" thickBot="1">
      <c r="B64" s="5" t="s">
        <v>12</v>
      </c>
      <c r="C64" s="13"/>
      <c r="D64" s="12" t="s">
        <v>61</v>
      </c>
      <c r="E64" s="9" t="s">
        <v>25</v>
      </c>
      <c r="F64" s="10">
        <v>2000</v>
      </c>
      <c r="G64" s="5"/>
      <c r="H64" s="18"/>
      <c r="I64" s="14">
        <f>F64*H64</f>
        <v>0</v>
      </c>
      <c r="J64" s="15">
        <f>H64*K64+H64</f>
        <v>0</v>
      </c>
      <c r="K64" s="16">
        <v>0.08</v>
      </c>
      <c r="L64" s="17">
        <f>F64*J64</f>
        <v>0</v>
      </c>
      <c r="M64" s="8"/>
    </row>
    <row r="65" spans="2:13" ht="15.75" thickBot="1">
      <c r="B65" s="5"/>
      <c r="C65" s="1"/>
      <c r="D65" s="1"/>
      <c r="E65" s="1"/>
      <c r="F65" s="1"/>
      <c r="G65" s="1"/>
      <c r="H65" s="19" t="s">
        <v>23</v>
      </c>
      <c r="I65" s="20">
        <f>SUM(I64:I64)</f>
        <v>0</v>
      </c>
      <c r="J65" s="21"/>
      <c r="K65" s="21"/>
      <c r="L65" s="22">
        <f>SUM(L64:L64)</f>
        <v>0</v>
      </c>
      <c r="M65" s="1"/>
    </row>
    <row r="67" spans="2:13">
      <c r="B67" s="49" t="s">
        <v>186</v>
      </c>
      <c r="C67" s="50"/>
      <c r="D67" s="50"/>
      <c r="E67" s="50"/>
      <c r="F67" s="50"/>
      <c r="G67" s="50"/>
      <c r="H67" s="50"/>
      <c r="I67" s="50"/>
      <c r="J67" s="50"/>
      <c r="K67" s="50"/>
      <c r="L67" s="50"/>
      <c r="M67" s="50"/>
    </row>
    <row r="68" spans="2:13" ht="25.5">
      <c r="B68" s="6" t="s">
        <v>0</v>
      </c>
      <c r="C68" s="2" t="s">
        <v>1</v>
      </c>
      <c r="D68" s="11" t="s">
        <v>2</v>
      </c>
      <c r="E68" s="6" t="s">
        <v>3</v>
      </c>
      <c r="F68" s="7" t="s">
        <v>4</v>
      </c>
      <c r="G68" s="7" t="s">
        <v>5</v>
      </c>
      <c r="H68" s="3" t="s">
        <v>6</v>
      </c>
      <c r="I68" s="3" t="s">
        <v>7</v>
      </c>
      <c r="J68" s="4" t="s">
        <v>8</v>
      </c>
      <c r="K68" s="4" t="s">
        <v>9</v>
      </c>
      <c r="L68" s="4" t="s">
        <v>10</v>
      </c>
      <c r="M68" s="8" t="s">
        <v>11</v>
      </c>
    </row>
    <row r="69" spans="2:13" s="1" customFormat="1" ht="229.5">
      <c r="B69" s="6"/>
      <c r="C69" s="2"/>
      <c r="D69" s="38" t="s">
        <v>156</v>
      </c>
      <c r="E69" s="6" t="s">
        <v>25</v>
      </c>
      <c r="F69" s="7">
        <v>30</v>
      </c>
      <c r="G69" s="7"/>
      <c r="H69" s="3"/>
      <c r="I69" s="14">
        <f t="shared" ref="I69:I71" si="9">F69*H69</f>
        <v>0</v>
      </c>
      <c r="J69" s="15">
        <f t="shared" ref="J69:J71" si="10">H69*K69+H69</f>
        <v>0</v>
      </c>
      <c r="K69" s="16">
        <v>0.08</v>
      </c>
      <c r="L69" s="17">
        <f t="shared" ref="L69:L71" si="11">F69*J69</f>
        <v>0</v>
      </c>
      <c r="M69" s="8"/>
    </row>
    <row r="70" spans="2:13" s="1" customFormat="1" ht="114.75">
      <c r="B70" s="6"/>
      <c r="C70" s="2"/>
      <c r="D70" s="39" t="s">
        <v>62</v>
      </c>
      <c r="E70" s="6" t="s">
        <v>25</v>
      </c>
      <c r="F70" s="7">
        <v>10</v>
      </c>
      <c r="G70" s="7"/>
      <c r="H70" s="3"/>
      <c r="I70" s="14">
        <f t="shared" si="9"/>
        <v>0</v>
      </c>
      <c r="J70" s="15">
        <f t="shared" si="10"/>
        <v>0</v>
      </c>
      <c r="K70" s="16">
        <v>0.08</v>
      </c>
      <c r="L70" s="17">
        <f t="shared" si="11"/>
        <v>0</v>
      </c>
      <c r="M70" s="8"/>
    </row>
    <row r="71" spans="2:13" s="1" customFormat="1" ht="114.75">
      <c r="B71" s="6"/>
      <c r="C71" s="2"/>
      <c r="D71" s="39" t="s">
        <v>63</v>
      </c>
      <c r="E71" s="6" t="s">
        <v>25</v>
      </c>
      <c r="F71" s="7">
        <v>10</v>
      </c>
      <c r="G71" s="7"/>
      <c r="H71" s="3"/>
      <c r="I71" s="14">
        <f t="shared" si="9"/>
        <v>0</v>
      </c>
      <c r="J71" s="15">
        <f t="shared" si="10"/>
        <v>0</v>
      </c>
      <c r="K71" s="16">
        <v>0.08</v>
      </c>
      <c r="L71" s="17">
        <f t="shared" si="11"/>
        <v>0</v>
      </c>
      <c r="M71" s="8"/>
    </row>
    <row r="72" spans="2:13" ht="115.5" thickBot="1">
      <c r="B72" s="5" t="s">
        <v>12</v>
      </c>
      <c r="C72" s="13"/>
      <c r="D72" s="38" t="s">
        <v>64</v>
      </c>
      <c r="E72" s="9" t="s">
        <v>25</v>
      </c>
      <c r="F72" s="10">
        <v>10</v>
      </c>
      <c r="G72" s="5"/>
      <c r="H72" s="18"/>
      <c r="I72" s="14">
        <f>F72*H72</f>
        <v>0</v>
      </c>
      <c r="J72" s="15">
        <f>H72*K72+H72</f>
        <v>0</v>
      </c>
      <c r="K72" s="16">
        <v>0.08</v>
      </c>
      <c r="L72" s="17">
        <f>F72*J72</f>
        <v>0</v>
      </c>
      <c r="M72" s="8"/>
    </row>
    <row r="73" spans="2:13" ht="15.75" thickBot="1">
      <c r="B73" s="5"/>
      <c r="C73" s="1"/>
      <c r="D73" s="1"/>
      <c r="E73" s="1"/>
      <c r="F73" s="1"/>
      <c r="G73" s="1"/>
      <c r="H73" s="19" t="s">
        <v>23</v>
      </c>
      <c r="I73" s="20">
        <f>SUM(I69:I72)</f>
        <v>0</v>
      </c>
      <c r="J73" s="21"/>
      <c r="K73" s="21"/>
      <c r="L73" s="22">
        <f>SUM(L69:L72)</f>
        <v>0</v>
      </c>
      <c r="M73" s="1"/>
    </row>
    <row r="75" spans="2:13">
      <c r="B75" s="49" t="s">
        <v>65</v>
      </c>
      <c r="C75" s="50"/>
      <c r="D75" s="50"/>
      <c r="E75" s="50"/>
      <c r="F75" s="50"/>
      <c r="G75" s="50"/>
      <c r="H75" s="50"/>
      <c r="I75" s="50"/>
      <c r="J75" s="50"/>
      <c r="K75" s="50"/>
      <c r="L75" s="50"/>
      <c r="M75" s="50"/>
    </row>
    <row r="76" spans="2:13" ht="25.5">
      <c r="B76" s="6" t="s">
        <v>0</v>
      </c>
      <c r="C76" s="2" t="s">
        <v>1</v>
      </c>
      <c r="D76" s="11" t="s">
        <v>2</v>
      </c>
      <c r="E76" s="6" t="s">
        <v>3</v>
      </c>
      <c r="F76" s="7" t="s">
        <v>4</v>
      </c>
      <c r="G76" s="7" t="s">
        <v>5</v>
      </c>
      <c r="H76" s="3" t="s">
        <v>6</v>
      </c>
      <c r="I76" s="3" t="s">
        <v>7</v>
      </c>
      <c r="J76" s="4" t="s">
        <v>8</v>
      </c>
      <c r="K76" s="4" t="s">
        <v>9</v>
      </c>
      <c r="L76" s="4" t="s">
        <v>10</v>
      </c>
      <c r="M76" s="8" t="s">
        <v>11</v>
      </c>
    </row>
    <row r="77" spans="2:13" ht="63.75">
      <c r="B77" s="5" t="s">
        <v>12</v>
      </c>
      <c r="C77" s="40" t="s">
        <v>66</v>
      </c>
      <c r="D77" s="31" t="s">
        <v>67</v>
      </c>
      <c r="E77" s="9" t="s">
        <v>13</v>
      </c>
      <c r="F77" s="10">
        <v>3</v>
      </c>
      <c r="G77" s="5"/>
      <c r="H77" s="18"/>
      <c r="I77" s="14">
        <f>F77*H77</f>
        <v>0</v>
      </c>
      <c r="J77" s="15">
        <f>H77*K77+H77</f>
        <v>0</v>
      </c>
      <c r="K77" s="16">
        <v>0.08</v>
      </c>
      <c r="L77" s="17">
        <f>F77*J77</f>
        <v>0</v>
      </c>
      <c r="M77" s="8"/>
    </row>
    <row r="78" spans="2:13" ht="63.75">
      <c r="B78" s="5" t="s">
        <v>14</v>
      </c>
      <c r="C78" s="40" t="s">
        <v>68</v>
      </c>
      <c r="D78" s="31" t="s">
        <v>69</v>
      </c>
      <c r="E78" s="9" t="s">
        <v>13</v>
      </c>
      <c r="F78" s="10">
        <v>50</v>
      </c>
      <c r="G78" s="5"/>
      <c r="H78" s="18"/>
      <c r="I78" s="14">
        <f t="shared" ref="I78:I89" si="12">F78*H78</f>
        <v>0</v>
      </c>
      <c r="J78" s="15">
        <f t="shared" ref="J78:J89" si="13">H78*K78+H78</f>
        <v>0</v>
      </c>
      <c r="K78" s="16">
        <v>0.08</v>
      </c>
      <c r="L78" s="17">
        <f>F78*J78</f>
        <v>0</v>
      </c>
      <c r="M78" s="8"/>
    </row>
    <row r="79" spans="2:13" ht="51">
      <c r="B79" s="5" t="s">
        <v>15</v>
      </c>
      <c r="C79" s="40" t="s">
        <v>70</v>
      </c>
      <c r="D79" s="31" t="s">
        <v>71</v>
      </c>
      <c r="E79" s="9" t="s">
        <v>25</v>
      </c>
      <c r="F79" s="29">
        <v>2</v>
      </c>
      <c r="G79" s="5"/>
      <c r="H79" s="18"/>
      <c r="I79" s="14">
        <f t="shared" si="12"/>
        <v>0</v>
      </c>
      <c r="J79" s="15">
        <f t="shared" si="13"/>
        <v>0</v>
      </c>
      <c r="K79" s="16">
        <v>0.08</v>
      </c>
      <c r="L79" s="17">
        <f t="shared" ref="L79:L89" si="14">F79*J79</f>
        <v>0</v>
      </c>
      <c r="M79" s="8"/>
    </row>
    <row r="80" spans="2:13" ht="38.25">
      <c r="B80" s="5" t="s">
        <v>16</v>
      </c>
      <c r="C80" s="40" t="s">
        <v>72</v>
      </c>
      <c r="D80" s="31" t="s">
        <v>73</v>
      </c>
      <c r="E80" s="9" t="s">
        <v>13</v>
      </c>
      <c r="F80" s="29">
        <v>2</v>
      </c>
      <c r="G80" s="5"/>
      <c r="H80" s="18"/>
      <c r="I80" s="14">
        <f t="shared" si="12"/>
        <v>0</v>
      </c>
      <c r="J80" s="15">
        <f t="shared" si="13"/>
        <v>0</v>
      </c>
      <c r="K80" s="16">
        <v>0.08</v>
      </c>
      <c r="L80" s="17">
        <f t="shared" si="14"/>
        <v>0</v>
      </c>
      <c r="M80" s="8"/>
    </row>
    <row r="81" spans="2:13" ht="63.75">
      <c r="B81" s="5" t="s">
        <v>17</v>
      </c>
      <c r="C81" s="40" t="s">
        <v>74</v>
      </c>
      <c r="D81" s="31" t="s">
        <v>75</v>
      </c>
      <c r="E81" s="9" t="s">
        <v>13</v>
      </c>
      <c r="F81" s="29">
        <v>2</v>
      </c>
      <c r="G81" s="5"/>
      <c r="H81" s="18"/>
      <c r="I81" s="14">
        <f t="shared" si="12"/>
        <v>0</v>
      </c>
      <c r="J81" s="15">
        <f t="shared" si="13"/>
        <v>0</v>
      </c>
      <c r="K81" s="16">
        <v>0.08</v>
      </c>
      <c r="L81" s="17">
        <f t="shared" si="14"/>
        <v>0</v>
      </c>
      <c r="M81" s="8"/>
    </row>
    <row r="82" spans="2:13" ht="38.25">
      <c r="B82" s="5" t="s">
        <v>18</v>
      </c>
      <c r="C82" s="40" t="s">
        <v>76</v>
      </c>
      <c r="D82" s="31" t="s">
        <v>77</v>
      </c>
      <c r="E82" s="9" t="s">
        <v>25</v>
      </c>
      <c r="F82" s="29">
        <v>2</v>
      </c>
      <c r="G82" s="5"/>
      <c r="H82" s="18"/>
      <c r="I82" s="14">
        <f t="shared" si="12"/>
        <v>0</v>
      </c>
      <c r="J82" s="15">
        <f t="shared" si="13"/>
        <v>0</v>
      </c>
      <c r="K82" s="16">
        <v>0.08</v>
      </c>
      <c r="L82" s="17">
        <f t="shared" si="14"/>
        <v>0</v>
      </c>
      <c r="M82" s="8"/>
    </row>
    <row r="83" spans="2:13" s="1" customFormat="1" ht="38.25">
      <c r="B83" s="5" t="s">
        <v>19</v>
      </c>
      <c r="C83" s="40" t="s">
        <v>78</v>
      </c>
      <c r="D83" s="31" t="s">
        <v>79</v>
      </c>
      <c r="E83" s="9" t="s">
        <v>25</v>
      </c>
      <c r="F83" s="29">
        <v>2</v>
      </c>
      <c r="G83" s="5"/>
      <c r="H83" s="18"/>
      <c r="I83" s="14">
        <f t="shared" si="12"/>
        <v>0</v>
      </c>
      <c r="J83" s="15">
        <f t="shared" si="13"/>
        <v>0</v>
      </c>
      <c r="K83" s="16">
        <v>0.08</v>
      </c>
      <c r="L83" s="17">
        <f t="shared" si="14"/>
        <v>0</v>
      </c>
      <c r="M83" s="8"/>
    </row>
    <row r="84" spans="2:13" s="1" customFormat="1" ht="38.25">
      <c r="B84" s="5" t="s">
        <v>20</v>
      </c>
      <c r="C84" s="40" t="s">
        <v>80</v>
      </c>
      <c r="D84" s="31" t="s">
        <v>81</v>
      </c>
      <c r="E84" s="9" t="s">
        <v>25</v>
      </c>
      <c r="F84" s="29">
        <v>2</v>
      </c>
      <c r="G84" s="5"/>
      <c r="H84" s="18"/>
      <c r="I84" s="14">
        <f t="shared" si="12"/>
        <v>0</v>
      </c>
      <c r="J84" s="15">
        <f t="shared" si="13"/>
        <v>0</v>
      </c>
      <c r="K84" s="16">
        <v>0.08</v>
      </c>
      <c r="L84" s="17">
        <f t="shared" si="14"/>
        <v>0</v>
      </c>
      <c r="M84" s="8"/>
    </row>
    <row r="85" spans="2:13" s="1" customFormat="1" ht="38.25">
      <c r="B85" s="5" t="s">
        <v>21</v>
      </c>
      <c r="C85" s="40" t="s">
        <v>82</v>
      </c>
      <c r="D85" s="31" t="s">
        <v>83</v>
      </c>
      <c r="E85" s="9" t="s">
        <v>25</v>
      </c>
      <c r="F85" s="29">
        <v>2</v>
      </c>
      <c r="G85" s="5"/>
      <c r="H85" s="18"/>
      <c r="I85" s="14">
        <f t="shared" si="12"/>
        <v>0</v>
      </c>
      <c r="J85" s="15">
        <f t="shared" si="13"/>
        <v>0</v>
      </c>
      <c r="K85" s="16">
        <v>0.08</v>
      </c>
      <c r="L85" s="17">
        <f t="shared" si="14"/>
        <v>0</v>
      </c>
      <c r="M85" s="8"/>
    </row>
    <row r="86" spans="2:13" s="1" customFormat="1" ht="38.25">
      <c r="B86" s="5" t="s">
        <v>22</v>
      </c>
      <c r="C86" s="40" t="s">
        <v>84</v>
      </c>
      <c r="D86" s="31" t="s">
        <v>85</v>
      </c>
      <c r="E86" s="9" t="s">
        <v>25</v>
      </c>
      <c r="F86" s="29">
        <v>5</v>
      </c>
      <c r="G86" s="5"/>
      <c r="H86" s="18"/>
      <c r="I86" s="14">
        <f t="shared" si="12"/>
        <v>0</v>
      </c>
      <c r="J86" s="15">
        <f t="shared" si="13"/>
        <v>0</v>
      </c>
      <c r="K86" s="16">
        <v>0.08</v>
      </c>
      <c r="L86" s="17">
        <f t="shared" si="14"/>
        <v>0</v>
      </c>
      <c r="M86" s="8"/>
    </row>
    <row r="87" spans="2:13" s="1" customFormat="1" ht="38.25">
      <c r="B87" s="5" t="s">
        <v>90</v>
      </c>
      <c r="C87" s="40" t="s">
        <v>86</v>
      </c>
      <c r="D87" s="31" t="s">
        <v>87</v>
      </c>
      <c r="E87" s="9" t="s">
        <v>25</v>
      </c>
      <c r="F87" s="29">
        <v>5</v>
      </c>
      <c r="G87" s="5"/>
      <c r="H87" s="18"/>
      <c r="I87" s="14">
        <f t="shared" si="12"/>
        <v>0</v>
      </c>
      <c r="J87" s="15">
        <f t="shared" si="13"/>
        <v>0</v>
      </c>
      <c r="K87" s="16">
        <v>0.08</v>
      </c>
      <c r="L87" s="17">
        <f t="shared" si="14"/>
        <v>0</v>
      </c>
      <c r="M87" s="8"/>
    </row>
    <row r="88" spans="2:13" s="1" customFormat="1" ht="25.5">
      <c r="B88" s="5" t="s">
        <v>91</v>
      </c>
      <c r="C88" s="40">
        <v>1912000</v>
      </c>
      <c r="D88" s="31" t="s">
        <v>88</v>
      </c>
      <c r="E88" s="9" t="s">
        <v>13</v>
      </c>
      <c r="F88" s="29">
        <v>50</v>
      </c>
      <c r="G88" s="5"/>
      <c r="H88" s="18"/>
      <c r="I88" s="14">
        <f t="shared" si="12"/>
        <v>0</v>
      </c>
      <c r="J88" s="15">
        <f t="shared" si="13"/>
        <v>0</v>
      </c>
      <c r="K88" s="16">
        <v>0.08</v>
      </c>
      <c r="L88" s="17">
        <f t="shared" si="14"/>
        <v>0</v>
      </c>
      <c r="M88" s="8"/>
    </row>
    <row r="89" spans="2:13" s="1" customFormat="1" ht="26.25" thickBot="1">
      <c r="B89" s="5" t="s">
        <v>92</v>
      </c>
      <c r="C89" s="40">
        <v>1912010</v>
      </c>
      <c r="D89" s="31" t="s">
        <v>89</v>
      </c>
      <c r="E89" s="9" t="s">
        <v>13</v>
      </c>
      <c r="F89" s="29">
        <v>20</v>
      </c>
      <c r="G89" s="5"/>
      <c r="H89" s="18"/>
      <c r="I89" s="14">
        <f t="shared" si="12"/>
        <v>0</v>
      </c>
      <c r="J89" s="15">
        <f t="shared" si="13"/>
        <v>0</v>
      </c>
      <c r="K89" s="16">
        <v>0.08</v>
      </c>
      <c r="L89" s="17">
        <f t="shared" si="14"/>
        <v>0</v>
      </c>
      <c r="M89" s="8"/>
    </row>
    <row r="90" spans="2:13" ht="15.75" thickBot="1">
      <c r="B90" s="5"/>
      <c r="C90" s="1"/>
      <c r="D90" s="1"/>
      <c r="E90" s="1"/>
      <c r="F90" s="1"/>
      <c r="G90" s="1"/>
      <c r="H90" s="19" t="s">
        <v>23</v>
      </c>
      <c r="I90" s="20">
        <f>SUM(I77:I89)</f>
        <v>0</v>
      </c>
      <c r="J90" s="21"/>
      <c r="K90" s="21"/>
      <c r="L90" s="22">
        <f>SUM(L77:L89)</f>
        <v>0</v>
      </c>
      <c r="M90" s="1"/>
    </row>
    <row r="93" spans="2:13">
      <c r="B93" s="49" t="s">
        <v>136</v>
      </c>
      <c r="C93" s="50"/>
      <c r="D93" s="50"/>
      <c r="E93" s="50"/>
      <c r="F93" s="50"/>
      <c r="G93" s="50"/>
      <c r="H93" s="50"/>
      <c r="I93" s="50"/>
      <c r="J93" s="50"/>
      <c r="K93" s="50"/>
      <c r="L93" s="50"/>
      <c r="M93" s="50"/>
    </row>
    <row r="94" spans="2:13" ht="25.5">
      <c r="B94" s="6" t="s">
        <v>0</v>
      </c>
      <c r="C94" s="2" t="s">
        <v>1</v>
      </c>
      <c r="D94" s="11" t="s">
        <v>2</v>
      </c>
      <c r="E94" s="6" t="s">
        <v>3</v>
      </c>
      <c r="F94" s="7" t="s">
        <v>4</v>
      </c>
      <c r="G94" s="7" t="s">
        <v>5</v>
      </c>
      <c r="H94" s="3" t="s">
        <v>6</v>
      </c>
      <c r="I94" s="3" t="s">
        <v>7</v>
      </c>
      <c r="J94" s="4" t="s">
        <v>8</v>
      </c>
      <c r="K94" s="4" t="s">
        <v>9</v>
      </c>
      <c r="L94" s="4" t="s">
        <v>10</v>
      </c>
      <c r="M94" s="8" t="s">
        <v>11</v>
      </c>
    </row>
    <row r="95" spans="2:13" ht="172.5" customHeight="1">
      <c r="B95" s="6"/>
      <c r="C95" s="2"/>
      <c r="D95" s="44" t="s">
        <v>137</v>
      </c>
      <c r="E95" s="6" t="s">
        <v>25</v>
      </c>
      <c r="F95" s="7">
        <v>30</v>
      </c>
      <c r="G95" s="7"/>
      <c r="H95" s="3"/>
      <c r="I95" s="14">
        <f>F95*H95</f>
        <v>0</v>
      </c>
      <c r="J95" s="15">
        <f>H95*K95+H95</f>
        <v>0</v>
      </c>
      <c r="K95" s="16">
        <v>0.08</v>
      </c>
      <c r="L95" s="17">
        <f>F95*J95</f>
        <v>0</v>
      </c>
      <c r="M95" s="8"/>
    </row>
    <row r="96" spans="2:13" ht="161.25" customHeight="1" thickBot="1">
      <c r="B96" s="5" t="s">
        <v>12</v>
      </c>
      <c r="C96" s="13"/>
      <c r="D96" s="45" t="s">
        <v>138</v>
      </c>
      <c r="E96" s="9" t="s">
        <v>25</v>
      </c>
      <c r="F96" s="10">
        <v>2</v>
      </c>
      <c r="G96" s="5"/>
      <c r="H96" s="18"/>
      <c r="I96" s="14">
        <f>F96*H96</f>
        <v>0</v>
      </c>
      <c r="J96" s="15">
        <f>H96*K96+H96</f>
        <v>0</v>
      </c>
      <c r="K96" s="16">
        <v>0.08</v>
      </c>
      <c r="L96" s="17">
        <f>F96*J96</f>
        <v>0</v>
      </c>
      <c r="M96" s="8"/>
    </row>
    <row r="97" spans="2:13" ht="15.75" thickBot="1">
      <c r="B97" s="5"/>
      <c r="C97" s="1"/>
      <c r="D97" s="1"/>
      <c r="E97" s="1"/>
      <c r="F97" s="1"/>
      <c r="G97" s="1"/>
      <c r="H97" s="19" t="s">
        <v>23</v>
      </c>
      <c r="I97" s="20">
        <f>SUM(I95:I96)</f>
        <v>0</v>
      </c>
      <c r="J97" s="21"/>
      <c r="K97" s="21"/>
      <c r="L97" s="22">
        <f>SUM(L95:L96)</f>
        <v>0</v>
      </c>
      <c r="M97" s="1"/>
    </row>
    <row r="99" spans="2:13">
      <c r="B99" s="49" t="s">
        <v>167</v>
      </c>
      <c r="C99" s="50"/>
      <c r="D99" s="50"/>
      <c r="E99" s="50"/>
      <c r="F99" s="50"/>
      <c r="G99" s="50"/>
      <c r="H99" s="50"/>
      <c r="I99" s="50"/>
      <c r="J99" s="50"/>
      <c r="K99" s="50"/>
      <c r="L99" s="50"/>
      <c r="M99" s="50"/>
    </row>
    <row r="100" spans="2:13" ht="25.5">
      <c r="B100" s="6" t="s">
        <v>0</v>
      </c>
      <c r="C100" s="2" t="s">
        <v>1</v>
      </c>
      <c r="D100" s="11" t="s">
        <v>2</v>
      </c>
      <c r="E100" s="6" t="s">
        <v>3</v>
      </c>
      <c r="F100" s="7" t="s">
        <v>4</v>
      </c>
      <c r="G100" s="7" t="s">
        <v>5</v>
      </c>
      <c r="H100" s="3" t="s">
        <v>6</v>
      </c>
      <c r="I100" s="3" t="s">
        <v>7</v>
      </c>
      <c r="J100" s="4" t="s">
        <v>8</v>
      </c>
      <c r="K100" s="4" t="s">
        <v>9</v>
      </c>
      <c r="L100" s="4" t="s">
        <v>10</v>
      </c>
      <c r="M100" s="8" t="s">
        <v>11</v>
      </c>
    </row>
    <row r="101" spans="2:13" s="1" customFormat="1" ht="35.25" customHeight="1">
      <c r="B101" s="6" t="s">
        <v>12</v>
      </c>
      <c r="C101" s="46" t="s">
        <v>157</v>
      </c>
      <c r="D101" s="6" t="s">
        <v>162</v>
      </c>
      <c r="E101" s="6" t="s">
        <v>25</v>
      </c>
      <c r="F101" s="7">
        <v>100</v>
      </c>
      <c r="G101" s="7"/>
      <c r="H101" s="3"/>
      <c r="I101" s="14">
        <f t="shared" ref="I101:I104" si="15">F101*H101</f>
        <v>0</v>
      </c>
      <c r="J101" s="15">
        <f t="shared" ref="J101:J104" si="16">H101*K101+H101</f>
        <v>0</v>
      </c>
      <c r="K101" s="16">
        <v>0.08</v>
      </c>
      <c r="L101" s="17">
        <f>F101*J101</f>
        <v>0</v>
      </c>
      <c r="M101" s="8"/>
    </row>
    <row r="102" spans="2:13" s="1" customFormat="1" ht="36.75" customHeight="1">
      <c r="B102" s="6" t="s">
        <v>14</v>
      </c>
      <c r="C102" s="46" t="s">
        <v>158</v>
      </c>
      <c r="D102" s="6" t="s">
        <v>163</v>
      </c>
      <c r="E102" s="6" t="s">
        <v>25</v>
      </c>
      <c r="F102" s="7">
        <v>100</v>
      </c>
      <c r="G102" s="7"/>
      <c r="H102" s="3"/>
      <c r="I102" s="14">
        <f t="shared" si="15"/>
        <v>0</v>
      </c>
      <c r="J102" s="15">
        <f t="shared" si="16"/>
        <v>0</v>
      </c>
      <c r="K102" s="16">
        <v>0.08</v>
      </c>
      <c r="L102" s="17">
        <f>F102*J102</f>
        <v>0</v>
      </c>
      <c r="M102" s="8"/>
    </row>
    <row r="103" spans="2:13" s="1" customFormat="1" ht="38.25" customHeight="1">
      <c r="B103" s="6" t="s">
        <v>15</v>
      </c>
      <c r="C103" s="46" t="s">
        <v>159</v>
      </c>
      <c r="D103" s="6" t="s">
        <v>164</v>
      </c>
      <c r="E103" s="6" t="s">
        <v>25</v>
      </c>
      <c r="F103" s="7">
        <v>100</v>
      </c>
      <c r="G103" s="7"/>
      <c r="H103" s="3"/>
      <c r="I103" s="14">
        <f t="shared" si="15"/>
        <v>0</v>
      </c>
      <c r="J103" s="15">
        <f t="shared" si="16"/>
        <v>0</v>
      </c>
      <c r="K103" s="16">
        <v>0.08</v>
      </c>
      <c r="L103" s="17">
        <f>F103*J103</f>
        <v>0</v>
      </c>
      <c r="M103" s="8"/>
    </row>
    <row r="104" spans="2:13" s="1" customFormat="1" ht="35.25" customHeight="1">
      <c r="B104" s="6" t="s">
        <v>16</v>
      </c>
      <c r="C104" s="46" t="s">
        <v>160</v>
      </c>
      <c r="D104" s="6" t="s">
        <v>166</v>
      </c>
      <c r="E104" s="6" t="s">
        <v>25</v>
      </c>
      <c r="F104" s="7">
        <v>200</v>
      </c>
      <c r="G104" s="7"/>
      <c r="H104" s="3"/>
      <c r="I104" s="14">
        <f t="shared" si="15"/>
        <v>0</v>
      </c>
      <c r="J104" s="15">
        <f t="shared" si="16"/>
        <v>0</v>
      </c>
      <c r="K104" s="16">
        <v>0.08</v>
      </c>
      <c r="L104" s="17">
        <f>F104*J104</f>
        <v>0</v>
      </c>
      <c r="M104" s="8"/>
    </row>
    <row r="105" spans="2:13" ht="36.75" thickBot="1">
      <c r="B105" s="5" t="s">
        <v>17</v>
      </c>
      <c r="C105" s="13" t="s">
        <v>161</v>
      </c>
      <c r="D105" s="47" t="s">
        <v>165</v>
      </c>
      <c r="E105" s="9" t="s">
        <v>25</v>
      </c>
      <c r="F105" s="10">
        <v>40</v>
      </c>
      <c r="G105" s="5"/>
      <c r="H105" s="18"/>
      <c r="I105" s="14">
        <f>F105*H105</f>
        <v>0</v>
      </c>
      <c r="J105" s="15">
        <f>H105*K105+H105</f>
        <v>0</v>
      </c>
      <c r="K105" s="16">
        <v>0.08</v>
      </c>
      <c r="L105" s="17">
        <f>F105*J105</f>
        <v>0</v>
      </c>
      <c r="M105" s="8"/>
    </row>
    <row r="106" spans="2:13" ht="15.75" thickBot="1">
      <c r="B106" s="5"/>
      <c r="C106" s="1"/>
      <c r="D106" s="1"/>
      <c r="E106" s="1"/>
      <c r="F106" s="1"/>
      <c r="G106" s="1"/>
      <c r="H106" s="19" t="s">
        <v>23</v>
      </c>
      <c r="I106" s="20">
        <f>SUM(I101:I105)</f>
        <v>0</v>
      </c>
      <c r="J106" s="21"/>
      <c r="K106" s="21"/>
      <c r="L106" s="22">
        <f>SUM(L101:L105)</f>
        <v>0</v>
      </c>
      <c r="M106" s="1"/>
    </row>
    <row r="108" spans="2:13">
      <c r="B108" s="49" t="s">
        <v>135</v>
      </c>
      <c r="C108" s="50"/>
      <c r="D108" s="50"/>
      <c r="E108" s="50"/>
      <c r="F108" s="50"/>
      <c r="G108" s="50"/>
      <c r="H108" s="50"/>
      <c r="I108" s="50"/>
      <c r="J108" s="50"/>
      <c r="K108" s="50"/>
      <c r="L108" s="50"/>
      <c r="M108" s="50"/>
    </row>
    <row r="109" spans="2:13" ht="25.5">
      <c r="B109" s="6" t="s">
        <v>0</v>
      </c>
      <c r="C109" s="2" t="s">
        <v>1</v>
      </c>
      <c r="D109" s="11" t="s">
        <v>2</v>
      </c>
      <c r="E109" s="6" t="s">
        <v>3</v>
      </c>
      <c r="F109" s="7" t="s">
        <v>4</v>
      </c>
      <c r="G109" s="7" t="s">
        <v>5</v>
      </c>
      <c r="H109" s="3" t="s">
        <v>6</v>
      </c>
      <c r="I109" s="3" t="s">
        <v>7</v>
      </c>
      <c r="J109" s="4" t="s">
        <v>8</v>
      </c>
      <c r="K109" s="4" t="s">
        <v>9</v>
      </c>
      <c r="L109" s="4" t="s">
        <v>10</v>
      </c>
      <c r="M109" s="8" t="s">
        <v>11</v>
      </c>
    </row>
    <row r="110" spans="2:13" ht="25.5">
      <c r="B110" s="5" t="s">
        <v>12</v>
      </c>
      <c r="C110" s="40"/>
      <c r="D110" s="41" t="s">
        <v>107</v>
      </c>
      <c r="E110" s="9" t="s">
        <v>25</v>
      </c>
      <c r="F110" s="10">
        <v>2</v>
      </c>
      <c r="G110" s="5"/>
      <c r="H110" s="18"/>
      <c r="I110" s="14">
        <f>F110*H110</f>
        <v>0</v>
      </c>
      <c r="J110" s="15">
        <f>H110*K110+H110</f>
        <v>0</v>
      </c>
      <c r="K110" s="16">
        <v>0.08</v>
      </c>
      <c r="L110" s="17">
        <f>F110*J110</f>
        <v>0</v>
      </c>
      <c r="M110" s="8"/>
    </row>
    <row r="111" spans="2:13" ht="38.25">
      <c r="B111" s="5" t="s">
        <v>14</v>
      </c>
      <c r="C111" s="40"/>
      <c r="D111" s="41" t="s">
        <v>108</v>
      </c>
      <c r="E111" s="9" t="s">
        <v>25</v>
      </c>
      <c r="F111" s="10">
        <v>2</v>
      </c>
      <c r="G111" s="5"/>
      <c r="H111" s="18"/>
      <c r="I111" s="14">
        <f t="shared" ref="I111:I136" si="17">F111*H111</f>
        <v>0</v>
      </c>
      <c r="J111" s="15">
        <f t="shared" ref="J111:J136" si="18">H111*K111+H111</f>
        <v>0</v>
      </c>
      <c r="K111" s="16">
        <v>0.08</v>
      </c>
      <c r="L111" s="17">
        <f>F111*J111</f>
        <v>0</v>
      </c>
      <c r="M111" s="8"/>
    </row>
    <row r="112" spans="2:13" ht="25.5">
      <c r="B112" s="5" t="s">
        <v>15</v>
      </c>
      <c r="C112" s="40"/>
      <c r="D112" s="31" t="s">
        <v>109</v>
      </c>
      <c r="E112" s="9" t="s">
        <v>25</v>
      </c>
      <c r="F112" s="29">
        <v>15</v>
      </c>
      <c r="G112" s="5"/>
      <c r="H112" s="18"/>
      <c r="I112" s="14">
        <f t="shared" si="17"/>
        <v>0</v>
      </c>
      <c r="J112" s="15">
        <f t="shared" si="18"/>
        <v>0</v>
      </c>
      <c r="K112" s="16">
        <v>0.08</v>
      </c>
      <c r="L112" s="17">
        <f t="shared" ref="L112:L136" si="19">F112*J112</f>
        <v>0</v>
      </c>
      <c r="M112" s="8"/>
    </row>
    <row r="113" spans="2:13" ht="38.25">
      <c r="B113" s="5" t="s">
        <v>16</v>
      </c>
      <c r="C113" s="40"/>
      <c r="D113" s="31" t="s">
        <v>110</v>
      </c>
      <c r="E113" s="9" t="s">
        <v>25</v>
      </c>
      <c r="F113" s="29">
        <v>50</v>
      </c>
      <c r="G113" s="5"/>
      <c r="H113" s="18"/>
      <c r="I113" s="14">
        <f t="shared" si="17"/>
        <v>0</v>
      </c>
      <c r="J113" s="15">
        <f t="shared" si="18"/>
        <v>0</v>
      </c>
      <c r="K113" s="16">
        <v>0.08</v>
      </c>
      <c r="L113" s="17">
        <f t="shared" si="19"/>
        <v>0</v>
      </c>
      <c r="M113" s="8"/>
    </row>
    <row r="114" spans="2:13" ht="38.25">
      <c r="B114" s="5" t="s">
        <v>17</v>
      </c>
      <c r="C114" s="40"/>
      <c r="D114" s="31" t="s">
        <v>111</v>
      </c>
      <c r="E114" s="9" t="s">
        <v>25</v>
      </c>
      <c r="F114" s="29">
        <v>50</v>
      </c>
      <c r="G114" s="5"/>
      <c r="H114" s="18"/>
      <c r="I114" s="14">
        <f t="shared" si="17"/>
        <v>0</v>
      </c>
      <c r="J114" s="15">
        <f t="shared" si="18"/>
        <v>0</v>
      </c>
      <c r="K114" s="16">
        <v>0.08</v>
      </c>
      <c r="L114" s="17">
        <f t="shared" si="19"/>
        <v>0</v>
      </c>
      <c r="M114" s="8"/>
    </row>
    <row r="115" spans="2:13" ht="38.25">
      <c r="B115" s="5" t="s">
        <v>18</v>
      </c>
      <c r="C115" s="40"/>
      <c r="D115" s="31" t="s">
        <v>112</v>
      </c>
      <c r="E115" s="9" t="s">
        <v>25</v>
      </c>
      <c r="F115" s="29">
        <v>60</v>
      </c>
      <c r="G115" s="5"/>
      <c r="H115" s="18"/>
      <c r="I115" s="14">
        <f t="shared" si="17"/>
        <v>0</v>
      </c>
      <c r="J115" s="15">
        <f t="shared" si="18"/>
        <v>0</v>
      </c>
      <c r="K115" s="16">
        <v>0.08</v>
      </c>
      <c r="L115" s="17">
        <f t="shared" si="19"/>
        <v>0</v>
      </c>
      <c r="M115" s="8"/>
    </row>
    <row r="116" spans="2:13" ht="38.25">
      <c r="B116" s="5" t="s">
        <v>19</v>
      </c>
      <c r="C116" s="40"/>
      <c r="D116" s="31" t="s">
        <v>113</v>
      </c>
      <c r="E116" s="9" t="s">
        <v>25</v>
      </c>
      <c r="F116" s="29">
        <v>10</v>
      </c>
      <c r="G116" s="5"/>
      <c r="H116" s="18"/>
      <c r="I116" s="14">
        <f t="shared" si="17"/>
        <v>0</v>
      </c>
      <c r="J116" s="15">
        <f t="shared" si="18"/>
        <v>0</v>
      </c>
      <c r="K116" s="16">
        <v>0.08</v>
      </c>
      <c r="L116" s="17">
        <f t="shared" si="19"/>
        <v>0</v>
      </c>
      <c r="M116" s="8"/>
    </row>
    <row r="117" spans="2:13" ht="16.5">
      <c r="B117" s="5" t="s">
        <v>20</v>
      </c>
      <c r="C117" s="40"/>
      <c r="D117" s="31" t="s">
        <v>114</v>
      </c>
      <c r="E117" s="9" t="s">
        <v>25</v>
      </c>
      <c r="F117" s="29">
        <v>1</v>
      </c>
      <c r="G117" s="5"/>
      <c r="H117" s="18"/>
      <c r="I117" s="14">
        <f t="shared" si="17"/>
        <v>0</v>
      </c>
      <c r="J117" s="15">
        <f t="shared" si="18"/>
        <v>0</v>
      </c>
      <c r="K117" s="16">
        <v>0.08</v>
      </c>
      <c r="L117" s="17">
        <f t="shared" si="19"/>
        <v>0</v>
      </c>
      <c r="M117" s="8"/>
    </row>
    <row r="118" spans="2:13" ht="25.5">
      <c r="B118" s="5" t="s">
        <v>21</v>
      </c>
      <c r="C118" s="40"/>
      <c r="D118" s="31" t="s">
        <v>115</v>
      </c>
      <c r="E118" s="9" t="s">
        <v>25</v>
      </c>
      <c r="F118" s="29">
        <v>4</v>
      </c>
      <c r="G118" s="5"/>
      <c r="H118" s="18"/>
      <c r="I118" s="14">
        <f t="shared" si="17"/>
        <v>0</v>
      </c>
      <c r="J118" s="15">
        <f t="shared" si="18"/>
        <v>0</v>
      </c>
      <c r="K118" s="16">
        <v>0.08</v>
      </c>
      <c r="L118" s="17">
        <f t="shared" si="19"/>
        <v>0</v>
      </c>
      <c r="M118" s="8"/>
    </row>
    <row r="119" spans="2:13" ht="25.5">
      <c r="B119" s="5" t="s">
        <v>22</v>
      </c>
      <c r="C119" s="40"/>
      <c r="D119" s="31" t="s">
        <v>116</v>
      </c>
      <c r="E119" s="9" t="s">
        <v>25</v>
      </c>
      <c r="F119" s="29">
        <v>2</v>
      </c>
      <c r="G119" s="5"/>
      <c r="H119" s="18"/>
      <c r="I119" s="14">
        <f t="shared" si="17"/>
        <v>0</v>
      </c>
      <c r="J119" s="15">
        <f t="shared" si="18"/>
        <v>0</v>
      </c>
      <c r="K119" s="16">
        <v>0.08</v>
      </c>
      <c r="L119" s="17">
        <f t="shared" si="19"/>
        <v>0</v>
      </c>
      <c r="M119" s="8"/>
    </row>
    <row r="120" spans="2:13" ht="25.5">
      <c r="B120" s="5" t="s">
        <v>90</v>
      </c>
      <c r="C120" s="40"/>
      <c r="D120" s="31" t="s">
        <v>117</v>
      </c>
      <c r="E120" s="9" t="s">
        <v>25</v>
      </c>
      <c r="F120" s="29">
        <v>2</v>
      </c>
      <c r="G120" s="5"/>
      <c r="H120" s="18"/>
      <c r="I120" s="14">
        <f t="shared" si="17"/>
        <v>0</v>
      </c>
      <c r="J120" s="15">
        <f t="shared" si="18"/>
        <v>0</v>
      </c>
      <c r="K120" s="16">
        <v>0.08</v>
      </c>
      <c r="L120" s="17">
        <f t="shared" si="19"/>
        <v>0</v>
      </c>
      <c r="M120" s="8"/>
    </row>
    <row r="121" spans="2:13" ht="25.5">
      <c r="B121" s="5" t="s">
        <v>91</v>
      </c>
      <c r="C121" s="40"/>
      <c r="D121" s="31" t="s">
        <v>118</v>
      </c>
      <c r="E121" s="9" t="s">
        <v>25</v>
      </c>
      <c r="F121" s="29">
        <v>2</v>
      </c>
      <c r="G121" s="5"/>
      <c r="H121" s="18"/>
      <c r="I121" s="14">
        <f t="shared" si="17"/>
        <v>0</v>
      </c>
      <c r="J121" s="43">
        <f t="shared" si="18"/>
        <v>0</v>
      </c>
      <c r="K121" s="16">
        <v>0.08</v>
      </c>
      <c r="L121" s="17">
        <f t="shared" si="19"/>
        <v>0</v>
      </c>
      <c r="M121" s="8"/>
    </row>
    <row r="122" spans="2:13" s="1" customFormat="1" ht="25.5">
      <c r="B122" s="5" t="s">
        <v>92</v>
      </c>
      <c r="C122" s="40"/>
      <c r="D122" s="31" t="s">
        <v>119</v>
      </c>
      <c r="E122" s="9" t="s">
        <v>25</v>
      </c>
      <c r="F122" s="29">
        <v>2</v>
      </c>
      <c r="G122" s="5"/>
      <c r="H122" s="18"/>
      <c r="I122" s="14">
        <f t="shared" si="17"/>
        <v>0</v>
      </c>
      <c r="J122" s="43">
        <f t="shared" si="18"/>
        <v>0</v>
      </c>
      <c r="K122" s="16">
        <v>0.08</v>
      </c>
      <c r="L122" s="17">
        <f t="shared" si="19"/>
        <v>0</v>
      </c>
      <c r="M122" s="8"/>
    </row>
    <row r="123" spans="2:13" s="1" customFormat="1" ht="16.5">
      <c r="B123" s="5" t="s">
        <v>93</v>
      </c>
      <c r="C123" s="40"/>
      <c r="D123" s="31" t="s">
        <v>120</v>
      </c>
      <c r="E123" s="9" t="s">
        <v>25</v>
      </c>
      <c r="F123" s="29">
        <v>1</v>
      </c>
      <c r="G123" s="5"/>
      <c r="H123" s="18"/>
      <c r="I123" s="14">
        <f>F123*H123</f>
        <v>0</v>
      </c>
      <c r="J123" s="43">
        <f t="shared" si="18"/>
        <v>0</v>
      </c>
      <c r="K123" s="16">
        <v>0.08</v>
      </c>
      <c r="L123" s="17">
        <f>F123*J123</f>
        <v>0</v>
      </c>
      <c r="M123" s="8"/>
    </row>
    <row r="124" spans="2:13" s="1" customFormat="1" ht="38.25">
      <c r="B124" s="5" t="s">
        <v>94</v>
      </c>
      <c r="C124" s="40"/>
      <c r="D124" s="31" t="s">
        <v>121</v>
      </c>
      <c r="E124" s="9" t="s">
        <v>25</v>
      </c>
      <c r="F124" s="29">
        <v>1</v>
      </c>
      <c r="G124" s="5"/>
      <c r="H124" s="18"/>
      <c r="I124" s="14">
        <f t="shared" si="17"/>
        <v>0</v>
      </c>
      <c r="J124" s="43">
        <f t="shared" si="18"/>
        <v>0</v>
      </c>
      <c r="K124" s="16">
        <v>0.08</v>
      </c>
      <c r="L124" s="17">
        <f t="shared" ref="L124:L135" si="20">F124*J124</f>
        <v>0</v>
      </c>
      <c r="M124" s="8"/>
    </row>
    <row r="125" spans="2:13" s="1" customFormat="1" ht="51">
      <c r="B125" s="5" t="s">
        <v>95</v>
      </c>
      <c r="C125" s="40"/>
      <c r="D125" s="41" t="s">
        <v>122</v>
      </c>
      <c r="E125" s="9" t="s">
        <v>25</v>
      </c>
      <c r="F125" s="29">
        <v>1</v>
      </c>
      <c r="G125" s="5"/>
      <c r="H125" s="18"/>
      <c r="I125" s="14">
        <f t="shared" si="17"/>
        <v>0</v>
      </c>
      <c r="J125" s="43">
        <f t="shared" si="18"/>
        <v>0</v>
      </c>
      <c r="K125" s="16">
        <v>0.08</v>
      </c>
      <c r="L125" s="17">
        <f t="shared" si="20"/>
        <v>0</v>
      </c>
      <c r="M125" s="8"/>
    </row>
    <row r="126" spans="2:13" s="1" customFormat="1" ht="25.5">
      <c r="B126" s="5" t="s">
        <v>96</v>
      </c>
      <c r="C126" s="40"/>
      <c r="D126" s="31" t="s">
        <v>123</v>
      </c>
      <c r="E126" s="9" t="s">
        <v>25</v>
      </c>
      <c r="F126" s="29">
        <v>1</v>
      </c>
      <c r="G126" s="5"/>
      <c r="H126" s="18"/>
      <c r="I126" s="14">
        <f t="shared" si="17"/>
        <v>0</v>
      </c>
      <c r="J126" s="43">
        <f t="shared" si="18"/>
        <v>0</v>
      </c>
      <c r="K126" s="16">
        <v>0.08</v>
      </c>
      <c r="L126" s="17">
        <f t="shared" si="20"/>
        <v>0</v>
      </c>
      <c r="M126" s="8"/>
    </row>
    <row r="127" spans="2:13" s="1" customFormat="1" ht="25.5">
      <c r="B127" s="5" t="s">
        <v>97</v>
      </c>
      <c r="C127" s="40"/>
      <c r="D127" s="31" t="s">
        <v>124</v>
      </c>
      <c r="E127" s="9" t="s">
        <v>25</v>
      </c>
      <c r="F127" s="29">
        <v>2</v>
      </c>
      <c r="G127" s="5"/>
      <c r="H127" s="18"/>
      <c r="I127" s="14">
        <f t="shared" si="17"/>
        <v>0</v>
      </c>
      <c r="J127" s="43">
        <f t="shared" si="18"/>
        <v>0</v>
      </c>
      <c r="K127" s="16">
        <v>0.08</v>
      </c>
      <c r="L127" s="17">
        <f t="shared" si="20"/>
        <v>0</v>
      </c>
      <c r="M127" s="8"/>
    </row>
    <row r="128" spans="2:13" s="1" customFormat="1" ht="25.5">
      <c r="B128" s="5" t="s">
        <v>98</v>
      </c>
      <c r="C128" s="40"/>
      <c r="D128" s="31" t="s">
        <v>125</v>
      </c>
      <c r="E128" s="9" t="s">
        <v>25</v>
      </c>
      <c r="F128" s="29">
        <v>2</v>
      </c>
      <c r="G128" s="5"/>
      <c r="H128" s="18"/>
      <c r="I128" s="14">
        <f t="shared" si="17"/>
        <v>0</v>
      </c>
      <c r="J128" s="43">
        <f t="shared" si="18"/>
        <v>0</v>
      </c>
      <c r="K128" s="16">
        <v>0.08</v>
      </c>
      <c r="L128" s="17">
        <f t="shared" si="20"/>
        <v>0</v>
      </c>
      <c r="M128" s="8"/>
    </row>
    <row r="129" spans="2:13" s="1" customFormat="1" ht="25.5">
      <c r="B129" s="5" t="s">
        <v>99</v>
      </c>
      <c r="C129" s="40"/>
      <c r="D129" s="31" t="s">
        <v>126</v>
      </c>
      <c r="E129" s="9" t="s">
        <v>25</v>
      </c>
      <c r="F129" s="29">
        <v>2</v>
      </c>
      <c r="G129" s="5"/>
      <c r="H129" s="18"/>
      <c r="I129" s="14">
        <f t="shared" si="17"/>
        <v>0</v>
      </c>
      <c r="J129" s="43">
        <f t="shared" si="18"/>
        <v>0</v>
      </c>
      <c r="K129" s="16">
        <v>0.08</v>
      </c>
      <c r="L129" s="17">
        <f t="shared" si="20"/>
        <v>0</v>
      </c>
      <c r="M129" s="8"/>
    </row>
    <row r="130" spans="2:13" s="1" customFormat="1" ht="25.5">
      <c r="B130" s="5" t="s">
        <v>100</v>
      </c>
      <c r="C130" s="40"/>
      <c r="D130" s="31" t="s">
        <v>127</v>
      </c>
      <c r="E130" s="9" t="s">
        <v>25</v>
      </c>
      <c r="F130" s="29">
        <v>2</v>
      </c>
      <c r="G130" s="5"/>
      <c r="H130" s="18"/>
      <c r="I130" s="14">
        <f t="shared" si="17"/>
        <v>0</v>
      </c>
      <c r="J130" s="43">
        <f t="shared" si="18"/>
        <v>0</v>
      </c>
      <c r="K130" s="16">
        <v>0.08</v>
      </c>
      <c r="L130" s="17">
        <f t="shared" si="20"/>
        <v>0</v>
      </c>
      <c r="M130" s="8"/>
    </row>
    <row r="131" spans="2:13" s="1" customFormat="1" ht="25.5">
      <c r="B131" s="5" t="s">
        <v>101</v>
      </c>
      <c r="C131" s="40"/>
      <c r="D131" s="31" t="s">
        <v>128</v>
      </c>
      <c r="E131" s="9" t="s">
        <v>25</v>
      </c>
      <c r="F131" s="29">
        <v>2</v>
      </c>
      <c r="G131" s="5"/>
      <c r="H131" s="18"/>
      <c r="I131" s="14">
        <f t="shared" si="17"/>
        <v>0</v>
      </c>
      <c r="J131" s="43">
        <f t="shared" si="18"/>
        <v>0</v>
      </c>
      <c r="K131" s="16">
        <v>0.08</v>
      </c>
      <c r="L131" s="17">
        <f t="shared" si="20"/>
        <v>0</v>
      </c>
      <c r="M131" s="8"/>
    </row>
    <row r="132" spans="2:13" s="1" customFormat="1" ht="16.5">
      <c r="B132" s="5" t="s">
        <v>102</v>
      </c>
      <c r="C132" s="40"/>
      <c r="D132" s="31" t="s">
        <v>129</v>
      </c>
      <c r="E132" s="9" t="s">
        <v>25</v>
      </c>
      <c r="F132" s="29">
        <v>2</v>
      </c>
      <c r="G132" s="5"/>
      <c r="H132" s="18"/>
      <c r="I132" s="14">
        <f t="shared" si="17"/>
        <v>0</v>
      </c>
      <c r="J132" s="43">
        <f t="shared" si="18"/>
        <v>0</v>
      </c>
      <c r="K132" s="16">
        <v>0.08</v>
      </c>
      <c r="L132" s="17">
        <f t="shared" si="20"/>
        <v>0</v>
      </c>
      <c r="M132" s="8"/>
    </row>
    <row r="133" spans="2:13" s="1" customFormat="1" ht="25.5">
      <c r="B133" s="5" t="s">
        <v>103</v>
      </c>
      <c r="C133" s="40"/>
      <c r="D133" s="31" t="s">
        <v>130</v>
      </c>
      <c r="E133" s="9" t="s">
        <v>25</v>
      </c>
      <c r="F133" s="29">
        <v>10</v>
      </c>
      <c r="G133" s="5"/>
      <c r="H133" s="18"/>
      <c r="I133" s="14">
        <f>F133*H133</f>
        <v>0</v>
      </c>
      <c r="J133" s="43">
        <f t="shared" si="18"/>
        <v>0</v>
      </c>
      <c r="K133" s="16">
        <v>0.08</v>
      </c>
      <c r="L133" s="17">
        <f t="shared" si="20"/>
        <v>0</v>
      </c>
      <c r="M133" s="8"/>
    </row>
    <row r="134" spans="2:13" s="1" customFormat="1" ht="25.5">
      <c r="B134" s="5" t="s">
        <v>104</v>
      </c>
      <c r="C134" s="40"/>
      <c r="D134" s="31" t="s">
        <v>131</v>
      </c>
      <c r="E134" s="9" t="s">
        <v>25</v>
      </c>
      <c r="F134" s="29">
        <v>30</v>
      </c>
      <c r="G134" s="5"/>
      <c r="H134" s="18"/>
      <c r="I134" s="14">
        <f t="shared" si="17"/>
        <v>0</v>
      </c>
      <c r="J134" s="43">
        <f t="shared" si="18"/>
        <v>0</v>
      </c>
      <c r="K134" s="16">
        <v>0.08</v>
      </c>
      <c r="L134" s="17">
        <f t="shared" si="20"/>
        <v>0</v>
      </c>
      <c r="M134" s="8"/>
    </row>
    <row r="135" spans="2:13" s="1" customFormat="1" ht="38.25">
      <c r="B135" s="5" t="s">
        <v>105</v>
      </c>
      <c r="C135" s="40"/>
      <c r="D135" s="31" t="s">
        <v>132</v>
      </c>
      <c r="E135" s="9" t="s">
        <v>25</v>
      </c>
      <c r="F135" s="29">
        <v>1</v>
      </c>
      <c r="G135" s="5"/>
      <c r="H135" s="18"/>
      <c r="I135" s="14">
        <f t="shared" si="17"/>
        <v>0</v>
      </c>
      <c r="J135" s="15">
        <f>H135*K135+H135</f>
        <v>0</v>
      </c>
      <c r="K135" s="16">
        <v>0.08</v>
      </c>
      <c r="L135" s="17">
        <f t="shared" si="20"/>
        <v>0</v>
      </c>
      <c r="M135" s="8"/>
    </row>
    <row r="136" spans="2:13" ht="39" thickBot="1">
      <c r="B136" s="5" t="s">
        <v>106</v>
      </c>
      <c r="C136" s="40"/>
      <c r="D136" s="31" t="s">
        <v>133</v>
      </c>
      <c r="E136" s="9" t="s">
        <v>25</v>
      </c>
      <c r="F136" s="29">
        <v>6</v>
      </c>
      <c r="G136" s="5"/>
      <c r="H136" s="18"/>
      <c r="I136" s="14">
        <f t="shared" si="17"/>
        <v>0</v>
      </c>
      <c r="J136" s="15">
        <f t="shared" si="18"/>
        <v>0</v>
      </c>
      <c r="K136" s="16">
        <v>0.08</v>
      </c>
      <c r="L136" s="17">
        <f t="shared" si="19"/>
        <v>0</v>
      </c>
      <c r="M136" s="8"/>
    </row>
    <row r="137" spans="2:13" ht="15.75" thickBot="1">
      <c r="B137" s="5"/>
      <c r="C137" s="1"/>
      <c r="D137" s="1"/>
      <c r="E137" s="1"/>
      <c r="F137" s="1"/>
      <c r="G137" s="1"/>
      <c r="H137" s="19" t="s">
        <v>23</v>
      </c>
      <c r="I137" s="20">
        <f>SUM(I110:I136)</f>
        <v>0</v>
      </c>
      <c r="J137" s="21"/>
      <c r="K137" s="21"/>
      <c r="L137" s="22">
        <f>SUM(L110:L136)</f>
        <v>0</v>
      </c>
      <c r="M137" s="1"/>
    </row>
    <row r="139" spans="2:13">
      <c r="B139" s="49" t="s">
        <v>187</v>
      </c>
      <c r="C139" s="50"/>
      <c r="D139" s="50"/>
      <c r="E139" s="50"/>
      <c r="F139" s="50"/>
      <c r="G139" s="50"/>
      <c r="H139" s="50"/>
      <c r="I139" s="50"/>
      <c r="J139" s="50"/>
      <c r="K139" s="50"/>
      <c r="L139" s="50"/>
      <c r="M139" s="50"/>
    </row>
    <row r="140" spans="2:13" ht="25.5">
      <c r="B140" s="6" t="s">
        <v>0</v>
      </c>
      <c r="C140" s="2" t="s">
        <v>1</v>
      </c>
      <c r="D140" s="11" t="s">
        <v>2</v>
      </c>
      <c r="E140" s="6" t="s">
        <v>3</v>
      </c>
      <c r="F140" s="7" t="s">
        <v>4</v>
      </c>
      <c r="G140" s="7" t="s">
        <v>5</v>
      </c>
      <c r="H140" s="3" t="s">
        <v>6</v>
      </c>
      <c r="I140" s="3" t="s">
        <v>7</v>
      </c>
      <c r="J140" s="4" t="s">
        <v>8</v>
      </c>
      <c r="K140" s="4" t="s">
        <v>9</v>
      </c>
      <c r="L140" s="4" t="s">
        <v>10</v>
      </c>
      <c r="M140" s="8" t="s">
        <v>11</v>
      </c>
    </row>
    <row r="141" spans="2:13" ht="51.75" thickBot="1">
      <c r="B141" s="6" t="s">
        <v>12</v>
      </c>
      <c r="C141" s="42"/>
      <c r="D141" s="37" t="s">
        <v>139</v>
      </c>
      <c r="E141" s="6" t="s">
        <v>134</v>
      </c>
      <c r="F141" s="7">
        <v>1</v>
      </c>
      <c r="G141" s="7"/>
      <c r="H141" s="3"/>
      <c r="I141" s="14">
        <f>F141*H141</f>
        <v>0</v>
      </c>
      <c r="J141" s="15">
        <f>H141*K141+H141</f>
        <v>0</v>
      </c>
      <c r="K141" s="16">
        <v>0.08</v>
      </c>
      <c r="L141" s="17">
        <f>F141*J141</f>
        <v>0</v>
      </c>
      <c r="M141" s="8"/>
    </row>
    <row r="142" spans="2:13" ht="15.75" thickBot="1">
      <c r="B142" s="5"/>
      <c r="C142" s="1"/>
      <c r="D142" s="1"/>
      <c r="E142" s="1"/>
      <c r="F142" s="1"/>
      <c r="G142" s="1"/>
      <c r="H142" s="19" t="s">
        <v>23</v>
      </c>
      <c r="I142" s="20">
        <f>SUM(I141:I141)</f>
        <v>0</v>
      </c>
      <c r="J142" s="21"/>
      <c r="K142" s="21"/>
      <c r="L142" s="22">
        <f>SUM(L141:L141)</f>
        <v>0</v>
      </c>
      <c r="M142" s="1"/>
    </row>
    <row r="144" spans="2:13">
      <c r="B144" s="49" t="s">
        <v>169</v>
      </c>
      <c r="C144" s="50"/>
      <c r="D144" s="50"/>
      <c r="E144" s="50"/>
      <c r="F144" s="50"/>
      <c r="G144" s="50"/>
      <c r="H144" s="50"/>
      <c r="I144" s="50"/>
      <c r="J144" s="50"/>
      <c r="K144" s="50"/>
      <c r="L144" s="50"/>
      <c r="M144" s="50"/>
    </row>
    <row r="145" spans="2:13" ht="25.5">
      <c r="B145" s="6" t="s">
        <v>0</v>
      </c>
      <c r="C145" s="2" t="s">
        <v>1</v>
      </c>
      <c r="D145" s="11" t="s">
        <v>2</v>
      </c>
      <c r="E145" s="6" t="s">
        <v>3</v>
      </c>
      <c r="F145" s="7" t="s">
        <v>4</v>
      </c>
      <c r="G145" s="7" t="s">
        <v>5</v>
      </c>
      <c r="H145" s="3" t="s">
        <v>6</v>
      </c>
      <c r="I145" s="3" t="s">
        <v>7</v>
      </c>
      <c r="J145" s="4" t="s">
        <v>8</v>
      </c>
      <c r="K145" s="4" t="s">
        <v>9</v>
      </c>
      <c r="L145" s="4" t="s">
        <v>10</v>
      </c>
      <c r="M145" s="8" t="s">
        <v>11</v>
      </c>
    </row>
    <row r="146" spans="2:13" ht="51">
      <c r="B146" s="5" t="s">
        <v>12</v>
      </c>
      <c r="C146" s="13" t="s">
        <v>170</v>
      </c>
      <c r="D146" s="12" t="s">
        <v>171</v>
      </c>
      <c r="E146" s="9" t="s">
        <v>24</v>
      </c>
      <c r="F146" s="10">
        <v>2000</v>
      </c>
      <c r="G146" s="5"/>
      <c r="H146" s="18"/>
      <c r="I146" s="14">
        <f>F146*H146</f>
        <v>0</v>
      </c>
      <c r="J146" s="15">
        <f>H146*K146+H146</f>
        <v>0</v>
      </c>
      <c r="K146" s="16">
        <v>0.08</v>
      </c>
      <c r="L146" s="17">
        <f>F146*J146</f>
        <v>0</v>
      </c>
      <c r="M146" s="8"/>
    </row>
    <row r="147" spans="2:13" ht="38.25">
      <c r="B147" s="5" t="s">
        <v>14</v>
      </c>
      <c r="C147" s="13" t="s">
        <v>172</v>
      </c>
      <c r="D147" s="12" t="s">
        <v>173</v>
      </c>
      <c r="E147" s="9" t="s">
        <v>24</v>
      </c>
      <c r="F147" s="10">
        <v>1870</v>
      </c>
      <c r="G147" s="5"/>
      <c r="H147" s="18"/>
      <c r="I147" s="14">
        <f t="shared" ref="I147:I153" si="21">F147*H147</f>
        <v>0</v>
      </c>
      <c r="J147" s="15">
        <f t="shared" ref="J147:J153" si="22">H147*K147+H147</f>
        <v>0</v>
      </c>
      <c r="K147" s="16">
        <v>0.08</v>
      </c>
      <c r="L147" s="17">
        <f>F147*J147</f>
        <v>0</v>
      </c>
      <c r="M147" s="8"/>
    </row>
    <row r="148" spans="2:13" ht="38.25">
      <c r="B148" s="5" t="s">
        <v>15</v>
      </c>
      <c r="C148" s="13" t="s">
        <v>174</v>
      </c>
      <c r="D148" s="12" t="s">
        <v>175</v>
      </c>
      <c r="E148" s="9" t="s">
        <v>24</v>
      </c>
      <c r="F148" s="10">
        <v>6000</v>
      </c>
      <c r="G148" s="5"/>
      <c r="H148" s="18"/>
      <c r="I148" s="14">
        <f t="shared" si="21"/>
        <v>0</v>
      </c>
      <c r="J148" s="15">
        <f t="shared" si="22"/>
        <v>0</v>
      </c>
      <c r="K148" s="16">
        <v>0.08</v>
      </c>
      <c r="L148" s="17">
        <f t="shared" ref="L148:L152" si="23">F148*J148</f>
        <v>0</v>
      </c>
      <c r="M148" s="8"/>
    </row>
    <row r="149" spans="2:13" ht="25.5">
      <c r="B149" s="5" t="s">
        <v>16</v>
      </c>
      <c r="C149" s="13">
        <v>17648</v>
      </c>
      <c r="D149" s="12" t="s">
        <v>176</v>
      </c>
      <c r="E149" s="9" t="s">
        <v>24</v>
      </c>
      <c r="F149" s="10">
        <v>4000</v>
      </c>
      <c r="G149" s="5"/>
      <c r="H149" s="18"/>
      <c r="I149" s="14">
        <f t="shared" si="21"/>
        <v>0</v>
      </c>
      <c r="J149" s="15">
        <f t="shared" si="22"/>
        <v>0</v>
      </c>
      <c r="K149" s="16">
        <v>0.08</v>
      </c>
      <c r="L149" s="17">
        <f t="shared" si="23"/>
        <v>0</v>
      </c>
      <c r="M149" s="8"/>
    </row>
    <row r="150" spans="2:13" ht="38.25">
      <c r="B150" s="5" t="s">
        <v>17</v>
      </c>
      <c r="C150" s="13" t="s">
        <v>177</v>
      </c>
      <c r="D150" s="12" t="s">
        <v>178</v>
      </c>
      <c r="E150" s="9" t="s">
        <v>24</v>
      </c>
      <c r="F150" s="10">
        <v>2000</v>
      </c>
      <c r="G150" s="5"/>
      <c r="H150" s="18"/>
      <c r="I150" s="14">
        <f t="shared" si="21"/>
        <v>0</v>
      </c>
      <c r="J150" s="15">
        <f t="shared" si="22"/>
        <v>0</v>
      </c>
      <c r="K150" s="16">
        <v>0.08</v>
      </c>
      <c r="L150" s="17">
        <f t="shared" si="23"/>
        <v>0</v>
      </c>
      <c r="M150" s="8"/>
    </row>
    <row r="151" spans="2:13" ht="25.5">
      <c r="B151" s="5" t="s">
        <v>18</v>
      </c>
      <c r="C151" s="13" t="s">
        <v>179</v>
      </c>
      <c r="D151" s="12" t="s">
        <v>180</v>
      </c>
      <c r="E151" s="9" t="s">
        <v>24</v>
      </c>
      <c r="F151" s="10">
        <v>1000</v>
      </c>
      <c r="G151" s="5"/>
      <c r="H151" s="18"/>
      <c r="I151" s="14">
        <f t="shared" si="21"/>
        <v>0</v>
      </c>
      <c r="J151" s="15">
        <f t="shared" si="22"/>
        <v>0</v>
      </c>
      <c r="K151" s="16">
        <v>0.08</v>
      </c>
      <c r="L151" s="17">
        <f t="shared" si="23"/>
        <v>0</v>
      </c>
      <c r="M151" s="8"/>
    </row>
    <row r="152" spans="2:13" ht="38.25">
      <c r="B152" s="5" t="s">
        <v>19</v>
      </c>
      <c r="C152" s="13" t="s">
        <v>181</v>
      </c>
      <c r="D152" s="12" t="s">
        <v>182</v>
      </c>
      <c r="E152" s="9" t="s">
        <v>24</v>
      </c>
      <c r="F152" s="10">
        <v>6000</v>
      </c>
      <c r="G152" s="5"/>
      <c r="H152" s="18"/>
      <c r="I152" s="14">
        <f t="shared" si="21"/>
        <v>0</v>
      </c>
      <c r="J152" s="15">
        <f t="shared" si="22"/>
        <v>0</v>
      </c>
      <c r="K152" s="16">
        <v>0.08</v>
      </c>
      <c r="L152" s="17">
        <f t="shared" si="23"/>
        <v>0</v>
      </c>
      <c r="M152" s="8"/>
    </row>
    <row r="153" spans="2:13" ht="39" thickBot="1">
      <c r="B153" s="5" t="s">
        <v>20</v>
      </c>
      <c r="C153" s="13">
        <v>87111</v>
      </c>
      <c r="D153" s="12" t="s">
        <v>183</v>
      </c>
      <c r="E153" s="9" t="s">
        <v>24</v>
      </c>
      <c r="F153" s="10">
        <v>1308</v>
      </c>
      <c r="G153" s="5"/>
      <c r="H153" s="18"/>
      <c r="I153" s="14">
        <f t="shared" si="21"/>
        <v>0</v>
      </c>
      <c r="J153" s="15">
        <f t="shared" si="22"/>
        <v>0</v>
      </c>
      <c r="K153" s="16">
        <v>0.08</v>
      </c>
      <c r="L153" s="17">
        <f>F153*J153</f>
        <v>0</v>
      </c>
      <c r="M153" s="8"/>
    </row>
    <row r="154" spans="2:13" ht="15.75" thickBot="1">
      <c r="B154" s="5"/>
      <c r="C154" s="1"/>
      <c r="D154" s="1"/>
      <c r="E154" s="1"/>
      <c r="F154" s="1"/>
      <c r="G154" s="1"/>
      <c r="H154" s="19" t="s">
        <v>23</v>
      </c>
      <c r="I154" s="20">
        <f>SUM(I146:I153)</f>
        <v>0</v>
      </c>
      <c r="J154" s="21"/>
      <c r="K154" s="21"/>
      <c r="L154" s="22">
        <f>SUM(L146:L153)</f>
        <v>0</v>
      </c>
      <c r="M154" s="1"/>
    </row>
  </sheetData>
  <mergeCells count="16">
    <mergeCell ref="B2:M2"/>
    <mergeCell ref="B144:M144"/>
    <mergeCell ref="B67:M67"/>
    <mergeCell ref="B3:M3"/>
    <mergeCell ref="B45:M45"/>
    <mergeCell ref="B50:M50"/>
    <mergeCell ref="B55:M55"/>
    <mergeCell ref="B62:M62"/>
    <mergeCell ref="B14:M14"/>
    <mergeCell ref="B39:M39"/>
    <mergeCell ref="B26:M26"/>
    <mergeCell ref="B75:M75"/>
    <mergeCell ref="B93:M93"/>
    <mergeCell ref="B99:M99"/>
    <mergeCell ref="B108:M108"/>
    <mergeCell ref="B139:M139"/>
  </mergeCells>
  <pageMargins left="0.70866141732283472" right="0.70866141732283472" top="0.74803149606299213" bottom="0.74803149606299213" header="0.31496062992125984" footer="0.31496062992125984"/>
  <pageSetup paperSize="9" scale="80" orientation="landscape" r:id="rId1"/>
  <headerFooter>
    <oddHeader>&amp;LSprawa nr 12/2025&amp;RZałacznik nr 7 do SWZ</oddHeader>
    <oddFooter>&amp;RPieczęć i elektroniczny podpis Wykonawcy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2025-02-18T07:27:14Z</cp:lastPrinted>
  <dcterms:created xsi:type="dcterms:W3CDTF">2022-09-28T09:31:19Z</dcterms:created>
  <dcterms:modified xsi:type="dcterms:W3CDTF">2025-02-18T07:27:35Z</dcterms:modified>
</cp:coreProperties>
</file>