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Gosia\2025\zamówienia do 130 tys\zapytania ofertowe\ZP3_4258 Okresowy przegląd instalacji gazowych\"/>
    </mc:Choice>
  </mc:AlternateContent>
  <xr:revisionPtr revIDLastSave="0" documentId="13_ncr:1_{0A2D5B52-125B-4219-A499-0505782D55E6}" xr6:coauthVersionLast="47" xr6:coauthVersionMax="47" xr10:uidLastSave="{00000000-0000-0000-0000-000000000000}"/>
  <bookViews>
    <workbookView xWindow="-120" yWindow="-120" windowWidth="29040" windowHeight="15840" xr2:uid="{9664F148-C3DB-4016-906F-C4DC69F8829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0" i="1" l="1"/>
  <c r="K61" i="1"/>
  <c r="K62" i="1"/>
  <c r="K59" i="1"/>
  <c r="J57" i="1"/>
  <c r="K57" i="1"/>
  <c r="K54" i="1"/>
  <c r="K50" i="1"/>
  <c r="K51" i="1"/>
  <c r="K52" i="1"/>
  <c r="K53" i="1"/>
  <c r="K49" i="1"/>
  <c r="K40" i="1"/>
  <c r="K41" i="1"/>
  <c r="K42" i="1"/>
  <c r="K43" i="1"/>
  <c r="K44" i="1"/>
  <c r="K45" i="1"/>
  <c r="K46" i="1"/>
  <c r="K39" i="1"/>
  <c r="K31" i="1"/>
  <c r="K32" i="1"/>
  <c r="K33" i="1"/>
  <c r="K34" i="1"/>
  <c r="K35" i="1"/>
  <c r="K30" i="1"/>
  <c r="K24" i="1"/>
  <c r="K25" i="1"/>
  <c r="K26" i="1"/>
  <c r="K27" i="1"/>
  <c r="K23" i="1"/>
  <c r="K16" i="1"/>
  <c r="K17" i="1"/>
  <c r="K18" i="1"/>
  <c r="K19" i="1"/>
  <c r="K15" i="1"/>
  <c r="K7" i="1"/>
  <c r="K8" i="1"/>
  <c r="K9" i="1"/>
  <c r="K10" i="1"/>
  <c r="K11" i="1"/>
  <c r="K6" i="1"/>
  <c r="J62" i="1"/>
  <c r="J61" i="1"/>
  <c r="J60" i="1"/>
  <c r="J59" i="1"/>
  <c r="J54" i="1"/>
  <c r="J50" i="1"/>
  <c r="J51" i="1"/>
  <c r="J52" i="1"/>
  <c r="J53" i="1"/>
  <c r="J49" i="1"/>
  <c r="J40" i="1"/>
  <c r="J41" i="1"/>
  <c r="J42" i="1"/>
  <c r="J43" i="1"/>
  <c r="J44" i="1"/>
  <c r="J45" i="1"/>
  <c r="J46" i="1"/>
  <c r="J39" i="1"/>
  <c r="J31" i="1"/>
  <c r="J32" i="1"/>
  <c r="J33" i="1"/>
  <c r="J34" i="1"/>
  <c r="J35" i="1"/>
  <c r="J30" i="1"/>
  <c r="J24" i="1"/>
  <c r="J25" i="1"/>
  <c r="J26" i="1"/>
  <c r="J27" i="1"/>
  <c r="J23" i="1"/>
  <c r="J16" i="1"/>
  <c r="J17" i="1"/>
  <c r="J18" i="1"/>
  <c r="J19" i="1"/>
  <c r="J15" i="1"/>
  <c r="J7" i="1"/>
  <c r="J8" i="1"/>
  <c r="J9" i="1"/>
  <c r="J10" i="1"/>
  <c r="J11" i="1"/>
  <c r="J6" i="1"/>
  <c r="J63" i="1" l="1"/>
  <c r="K63" i="1"/>
  <c r="K55" i="1"/>
  <c r="K20" i="1"/>
  <c r="J28" i="1"/>
  <c r="J36" i="1"/>
  <c r="J38" i="1" s="1"/>
  <c r="K12" i="1"/>
  <c r="K14" i="1" s="1"/>
  <c r="K28" i="1"/>
  <c r="J47" i="1"/>
  <c r="K36" i="1"/>
  <c r="K38" i="1" s="1"/>
  <c r="K47" i="1"/>
  <c r="J12" i="1"/>
  <c r="J14" i="1" s="1"/>
  <c r="J55" i="1"/>
  <c r="J20" i="1"/>
  <c r="J64" i="1" l="1"/>
  <c r="K64" i="1"/>
  <c r="K65" i="1" s="1"/>
  <c r="J66" i="1" l="1"/>
  <c r="J65" i="1"/>
  <c r="J67" i="1" s="1"/>
</calcChain>
</file>

<file path=xl/sharedStrings.xml><?xml version="1.0" encoding="utf-8"?>
<sst xmlns="http://schemas.openxmlformats.org/spreadsheetml/2006/main" count="123" uniqueCount="56">
  <si>
    <t>Lp</t>
  </si>
  <si>
    <t>Budynek/lokal</t>
  </si>
  <si>
    <t>Instalacje i urządzenia</t>
  </si>
  <si>
    <t>Ilość</t>
  </si>
  <si>
    <t>Jedn</t>
  </si>
  <si>
    <t>1.</t>
  </si>
  <si>
    <t>Rurociągi</t>
  </si>
  <si>
    <t>m.</t>
  </si>
  <si>
    <t>Armatura gazowa</t>
  </si>
  <si>
    <t>szt.</t>
  </si>
  <si>
    <t>Gazomierz</t>
  </si>
  <si>
    <t>Palniki laboratoryjne</t>
  </si>
  <si>
    <t>Szafka gazowa</t>
  </si>
  <si>
    <t>Razem:</t>
  </si>
  <si>
    <t>2.</t>
  </si>
  <si>
    <t>Digestoria</t>
  </si>
  <si>
    <t>3.</t>
  </si>
  <si>
    <t>Taborety gazowe</t>
  </si>
  <si>
    <t>4.</t>
  </si>
  <si>
    <t xml:space="preserve">Kocioł gazowo-olejowy Buderus Logano GE515 o mocy 455kW </t>
  </si>
  <si>
    <t>Szafka redukcyjna gazowa</t>
  </si>
  <si>
    <t>5.</t>
  </si>
  <si>
    <t>Kocioł gazowy Viessmann Atola, 91kW</t>
  </si>
  <si>
    <t>6.</t>
  </si>
  <si>
    <t>Punkt redukcyjno-pomiar.</t>
  </si>
  <si>
    <t>7.</t>
  </si>
  <si>
    <t>Zespół Pałacowo-Parkowy UAM Gułtowy k/Poznania</t>
  </si>
  <si>
    <t>Kocioł gazowy niskoparam. Brotje 130kW</t>
  </si>
  <si>
    <t>Kocioł gazowy niskoparam. Brotje 80kW</t>
  </si>
  <si>
    <t>Kocioł gazowy niskoparam. Brotje 24kW</t>
  </si>
  <si>
    <t>Kuchenka 4-palnikowa</t>
  </si>
  <si>
    <t xml:space="preserve">Gazowy grzejnik przepływowy wody </t>
  </si>
  <si>
    <t>ŁĄCZNIE NETTO [PLN]</t>
  </si>
  <si>
    <t>ŁĄCZNIE BRUTTO [PLN]</t>
  </si>
  <si>
    <t xml:space="preserve">Razem 2 przeglądy </t>
  </si>
  <si>
    <t xml:space="preserve">przegląd                                             1 raz w roku </t>
  </si>
  <si>
    <t xml:space="preserve">przegląd                                             2 raz w roku </t>
  </si>
  <si>
    <t xml:space="preserve">Obserwatorium Astronomiczne  ul. Słoneczna 36 Poznań </t>
  </si>
  <si>
    <t>Ogród Botaniczny ul. Dąbrowskiego 165 Poznań</t>
  </si>
  <si>
    <t xml:space="preserve">Collegium Physicum ul. Uniwersytetu Poznańskiego 2 </t>
  </si>
  <si>
    <t>Ośrodek Sanatoryjno Wypoczynkowy ul. Kościuszki 1 Kołobrzeg</t>
  </si>
  <si>
    <t xml:space="preserve">CZT, ul. Uniwersytetu Poznańskiego 10, Poznań </t>
  </si>
  <si>
    <t>Panel redukcyjny I stopnia</t>
  </si>
  <si>
    <t>Punkt poboru z reduktorem II stopnia</t>
  </si>
  <si>
    <t>Reduktor ciekłego azotu</t>
  </si>
  <si>
    <t>Zawór bezpieczeństwa cieklego azotu</t>
  </si>
  <si>
    <t xml:space="preserve">Rurociągi </t>
  </si>
  <si>
    <t>OGÓŁEM NETTO ROK 2025 i 2026  [PLN]</t>
  </si>
  <si>
    <t>OGÓŁEM BRUTTO ROK 2025 i 2026  [PLN]</t>
  </si>
  <si>
    <t>Cena jedn. netto 2025r.</t>
  </si>
  <si>
    <t>Cena jedn. netto 2026r.</t>
  </si>
  <si>
    <t>Wartość netto za 2025r.</t>
  </si>
  <si>
    <t>Wartość netto za 2026r.</t>
  </si>
  <si>
    <t xml:space="preserve">Mieszkania służbowe UAM w Poznaniu:                                              ul. Ratajczaka 40/5                                   </t>
  </si>
  <si>
    <t xml:space="preserve">Przegląd stanu technicznego i kontrola szczelności instalacji i urządzeń gazowych w budynkach dydaktycznych, domach studenckich i mieszkaniach służbowych Uniwersytetu im. Adama Mickiewicza w Poznaniu.
 </t>
  </si>
  <si>
    <t>Załącznik nr 2 do Zapytania ofertowego ZP3/4258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</si>
</sst>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5" fillId="2" borderId="10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4" fillId="0" borderId="0" xfId="0" applyFont="1"/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D92CD-13DF-4842-B1EB-1523141C67E3}">
  <dimension ref="C1:K67"/>
  <sheetViews>
    <sheetView tabSelected="1" zoomScale="140" zoomScaleNormal="140" workbookViewId="0">
      <selection activeCell="N3" sqref="N3"/>
    </sheetView>
  </sheetViews>
  <sheetFormatPr defaultRowHeight="15" x14ac:dyDescent="0.25"/>
  <cols>
    <col min="3" max="3" width="5.7109375" style="3" customWidth="1"/>
    <col min="4" max="4" width="23.42578125" style="3" customWidth="1"/>
    <col min="5" max="5" width="19" bestFit="1" customWidth="1"/>
    <col min="6" max="6" width="4.140625" bestFit="1" customWidth="1"/>
    <col min="7" max="7" width="3.85546875" bestFit="1" customWidth="1"/>
    <col min="8" max="9" width="7.85546875" bestFit="1" customWidth="1"/>
    <col min="10" max="10" width="9.28515625" customWidth="1"/>
    <col min="11" max="11" width="10.5703125" customWidth="1"/>
  </cols>
  <sheetData>
    <row r="1" spans="3:11" ht="30.75" customHeight="1" x14ac:dyDescent="0.25">
      <c r="C1" s="5"/>
      <c r="D1" s="5"/>
      <c r="E1" s="6"/>
      <c r="F1" s="38" t="s">
        <v>55</v>
      </c>
      <c r="G1" s="38"/>
      <c r="H1" s="38"/>
      <c r="I1" s="38"/>
      <c r="J1" s="38"/>
      <c r="K1" s="38"/>
    </row>
    <row r="2" spans="3:11" x14ac:dyDescent="0.25">
      <c r="C2" s="5"/>
      <c r="D2" s="5"/>
      <c r="E2" s="6"/>
      <c r="F2" s="6"/>
      <c r="G2" s="6"/>
      <c r="H2" s="6"/>
      <c r="I2" s="6"/>
      <c r="J2" s="6"/>
      <c r="K2" s="6"/>
    </row>
    <row r="3" spans="3:11" ht="72.75" customHeight="1" x14ac:dyDescent="0.25">
      <c r="C3" s="43" t="s">
        <v>54</v>
      </c>
      <c r="D3" s="43"/>
      <c r="E3" s="43"/>
      <c r="F3" s="43"/>
      <c r="G3" s="43"/>
      <c r="H3" s="43"/>
      <c r="I3" s="43"/>
      <c r="J3" s="43"/>
      <c r="K3" s="43"/>
    </row>
    <row r="5" spans="3:11" ht="33.75" x14ac:dyDescent="0.25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49</v>
      </c>
      <c r="I5" s="1" t="s">
        <v>50</v>
      </c>
      <c r="J5" s="1" t="s">
        <v>51</v>
      </c>
      <c r="K5" s="1" t="s">
        <v>52</v>
      </c>
    </row>
    <row r="6" spans="3:11" x14ac:dyDescent="0.25">
      <c r="C6" s="19" t="s">
        <v>5</v>
      </c>
      <c r="D6" s="27" t="s">
        <v>39</v>
      </c>
      <c r="E6" s="2" t="s">
        <v>6</v>
      </c>
      <c r="F6" s="1">
        <v>190</v>
      </c>
      <c r="G6" s="1" t="s">
        <v>7</v>
      </c>
      <c r="H6" s="1"/>
      <c r="I6" s="1"/>
      <c r="J6" s="1">
        <f t="shared" ref="J6:J11" si="0">H6*F6</f>
        <v>0</v>
      </c>
      <c r="K6" s="1">
        <f>I6*F6</f>
        <v>0</v>
      </c>
    </row>
    <row r="7" spans="3:11" x14ac:dyDescent="0.25">
      <c r="C7" s="19"/>
      <c r="D7" s="29"/>
      <c r="E7" s="2" t="s">
        <v>8</v>
      </c>
      <c r="F7" s="1">
        <v>35</v>
      </c>
      <c r="G7" s="1" t="s">
        <v>9</v>
      </c>
      <c r="H7" s="1"/>
      <c r="I7" s="1"/>
      <c r="J7" s="1">
        <f t="shared" si="0"/>
        <v>0</v>
      </c>
      <c r="K7" s="1">
        <f t="shared" ref="K7:K11" si="1">I7*F7</f>
        <v>0</v>
      </c>
    </row>
    <row r="8" spans="3:11" x14ac:dyDescent="0.25">
      <c r="C8" s="19"/>
      <c r="D8" s="14" t="s">
        <v>36</v>
      </c>
      <c r="E8" s="2" t="s">
        <v>10</v>
      </c>
      <c r="F8" s="1">
        <v>1</v>
      </c>
      <c r="G8" s="1" t="s">
        <v>9</v>
      </c>
      <c r="H8" s="1"/>
      <c r="I8" s="1"/>
      <c r="J8" s="1">
        <f t="shared" si="0"/>
        <v>0</v>
      </c>
      <c r="K8" s="1">
        <f t="shared" si="1"/>
        <v>0</v>
      </c>
    </row>
    <row r="9" spans="3:11" x14ac:dyDescent="0.25">
      <c r="C9" s="19"/>
      <c r="D9" s="39"/>
      <c r="E9" s="2" t="s">
        <v>11</v>
      </c>
      <c r="F9" s="1">
        <v>9</v>
      </c>
      <c r="G9" s="1" t="s">
        <v>9</v>
      </c>
      <c r="H9" s="1"/>
      <c r="I9" s="1"/>
      <c r="J9" s="1">
        <f t="shared" si="0"/>
        <v>0</v>
      </c>
      <c r="K9" s="1">
        <f t="shared" si="1"/>
        <v>0</v>
      </c>
    </row>
    <row r="10" spans="3:11" x14ac:dyDescent="0.25">
      <c r="C10" s="19"/>
      <c r="D10" s="39"/>
      <c r="E10" s="2" t="s">
        <v>15</v>
      </c>
      <c r="F10" s="1">
        <v>8</v>
      </c>
      <c r="G10" s="1" t="s">
        <v>9</v>
      </c>
      <c r="H10" s="1"/>
      <c r="I10" s="1"/>
      <c r="J10" s="1">
        <f t="shared" si="0"/>
        <v>0</v>
      </c>
      <c r="K10" s="1">
        <f t="shared" si="1"/>
        <v>0</v>
      </c>
    </row>
    <row r="11" spans="3:11" x14ac:dyDescent="0.25">
      <c r="C11" s="19"/>
      <c r="D11" s="40"/>
      <c r="E11" s="2" t="s">
        <v>12</v>
      </c>
      <c r="F11" s="1">
        <v>1</v>
      </c>
      <c r="G11" s="1" t="s">
        <v>9</v>
      </c>
      <c r="H11" s="1"/>
      <c r="I11" s="1"/>
      <c r="J11" s="1">
        <f t="shared" si="0"/>
        <v>0</v>
      </c>
      <c r="K11" s="1">
        <f t="shared" si="1"/>
        <v>0</v>
      </c>
    </row>
    <row r="12" spans="3:11" ht="10.5" customHeight="1" x14ac:dyDescent="0.25">
      <c r="C12" s="41" t="s">
        <v>13</v>
      </c>
      <c r="D12" s="41"/>
      <c r="E12" s="41"/>
      <c r="F12" s="41"/>
      <c r="G12" s="41"/>
      <c r="H12" s="41"/>
      <c r="I12" s="41"/>
      <c r="J12" s="42">
        <f>SUM(J6:J11)</f>
        <v>0</v>
      </c>
      <c r="K12" s="42">
        <f>SUM(K6:K11)</f>
        <v>0</v>
      </c>
    </row>
    <row r="13" spans="3:11" ht="8.25" customHeight="1" x14ac:dyDescent="0.25">
      <c r="C13" s="41"/>
      <c r="D13" s="41"/>
      <c r="E13" s="41"/>
      <c r="F13" s="41"/>
      <c r="G13" s="41"/>
      <c r="H13" s="41"/>
      <c r="I13" s="41"/>
      <c r="J13" s="42"/>
      <c r="K13" s="42"/>
    </row>
    <row r="14" spans="3:11" ht="24.75" customHeight="1" x14ac:dyDescent="0.25">
      <c r="C14" s="11" t="s">
        <v>34</v>
      </c>
      <c r="D14" s="12"/>
      <c r="E14" s="12"/>
      <c r="F14" s="12"/>
      <c r="G14" s="12"/>
      <c r="H14" s="12"/>
      <c r="I14" s="13"/>
      <c r="J14" s="7">
        <f>J12*2</f>
        <v>0</v>
      </c>
      <c r="K14" s="7">
        <f>K12*2</f>
        <v>0</v>
      </c>
    </row>
    <row r="15" spans="3:11" x14ac:dyDescent="0.25">
      <c r="C15" s="19" t="s">
        <v>14</v>
      </c>
      <c r="D15" s="27" t="s">
        <v>38</v>
      </c>
      <c r="E15" s="2" t="s">
        <v>6</v>
      </c>
      <c r="F15" s="1">
        <v>45</v>
      </c>
      <c r="G15" s="1" t="s">
        <v>7</v>
      </c>
      <c r="H15" s="1"/>
      <c r="I15" s="1"/>
      <c r="J15" s="1">
        <f t="shared" ref="J15:J19" si="2">H15*F15</f>
        <v>0</v>
      </c>
      <c r="K15" s="1">
        <f>I15*F15</f>
        <v>0</v>
      </c>
    </row>
    <row r="16" spans="3:11" x14ac:dyDescent="0.25">
      <c r="C16" s="19"/>
      <c r="D16" s="29"/>
      <c r="E16" s="2" t="s">
        <v>8</v>
      </c>
      <c r="F16" s="1">
        <v>6</v>
      </c>
      <c r="G16" s="1" t="s">
        <v>9</v>
      </c>
      <c r="H16" s="1"/>
      <c r="I16" s="1"/>
      <c r="J16" s="1">
        <f t="shared" si="2"/>
        <v>0</v>
      </c>
      <c r="K16" s="1">
        <f t="shared" ref="K16:K19" si="3">I16*F16</f>
        <v>0</v>
      </c>
    </row>
    <row r="17" spans="3:11" x14ac:dyDescent="0.25">
      <c r="C17" s="19"/>
      <c r="D17" s="14" t="s">
        <v>35</v>
      </c>
      <c r="E17" s="2" t="s">
        <v>10</v>
      </c>
      <c r="F17" s="1">
        <v>1</v>
      </c>
      <c r="G17" s="1" t="s">
        <v>9</v>
      </c>
      <c r="H17" s="1"/>
      <c r="I17" s="1"/>
      <c r="J17" s="1">
        <f t="shared" si="2"/>
        <v>0</v>
      </c>
      <c r="K17" s="1">
        <f t="shared" si="3"/>
        <v>0</v>
      </c>
    </row>
    <row r="18" spans="3:11" ht="33.75" x14ac:dyDescent="0.25">
      <c r="C18" s="19"/>
      <c r="D18" s="15"/>
      <c r="E18" s="2" t="s">
        <v>19</v>
      </c>
      <c r="F18" s="1">
        <v>1</v>
      </c>
      <c r="G18" s="1" t="s">
        <v>9</v>
      </c>
      <c r="H18" s="1"/>
      <c r="I18" s="1"/>
      <c r="J18" s="1">
        <f t="shared" si="2"/>
        <v>0</v>
      </c>
      <c r="K18" s="1">
        <f t="shared" si="3"/>
        <v>0</v>
      </c>
    </row>
    <row r="19" spans="3:11" x14ac:dyDescent="0.25">
      <c r="C19" s="19"/>
      <c r="D19" s="16"/>
      <c r="E19" s="2" t="s">
        <v>20</v>
      </c>
      <c r="F19" s="1">
        <v>1</v>
      </c>
      <c r="G19" s="1" t="s">
        <v>9</v>
      </c>
      <c r="H19" s="1"/>
      <c r="I19" s="1"/>
      <c r="J19" s="1">
        <f t="shared" si="2"/>
        <v>0</v>
      </c>
      <c r="K19" s="1">
        <f t="shared" si="3"/>
        <v>0</v>
      </c>
    </row>
    <row r="20" spans="3:11" x14ac:dyDescent="0.25">
      <c r="C20" s="17" t="s">
        <v>13</v>
      </c>
      <c r="D20" s="17"/>
      <c r="E20" s="17"/>
      <c r="F20" s="17"/>
      <c r="G20" s="17"/>
      <c r="H20" s="17"/>
      <c r="I20" s="17"/>
      <c r="J20" s="18">
        <f>SUM(J15:J19)</f>
        <v>0</v>
      </c>
      <c r="K20" s="18">
        <f>SUM(K15:K19)</f>
        <v>0</v>
      </c>
    </row>
    <row r="21" spans="3:11" ht="9" customHeight="1" x14ac:dyDescent="0.25">
      <c r="C21" s="17"/>
      <c r="D21" s="17"/>
      <c r="E21" s="17"/>
      <c r="F21" s="17"/>
      <c r="G21" s="17"/>
      <c r="H21" s="17"/>
      <c r="I21" s="17"/>
      <c r="J21" s="18"/>
      <c r="K21" s="18"/>
    </row>
    <row r="22" spans="3:11" hidden="1" x14ac:dyDescent="0.25">
      <c r="C22" s="17"/>
      <c r="D22" s="17"/>
      <c r="E22" s="17"/>
      <c r="F22" s="17"/>
      <c r="G22" s="17"/>
      <c r="H22" s="17"/>
      <c r="I22" s="17"/>
      <c r="J22" s="18"/>
      <c r="K22" s="18"/>
    </row>
    <row r="23" spans="3:11" x14ac:dyDescent="0.25">
      <c r="C23" s="19" t="s">
        <v>16</v>
      </c>
      <c r="D23" s="27" t="s">
        <v>37</v>
      </c>
      <c r="E23" s="2" t="s">
        <v>6</v>
      </c>
      <c r="F23" s="1">
        <v>34</v>
      </c>
      <c r="G23" s="1" t="s">
        <v>7</v>
      </c>
      <c r="H23" s="1"/>
      <c r="I23" s="1"/>
      <c r="J23" s="1">
        <f t="shared" ref="J23:J27" si="4">H23*F23</f>
        <v>0</v>
      </c>
      <c r="K23" s="1">
        <f>F23*I23</f>
        <v>0</v>
      </c>
    </row>
    <row r="24" spans="3:11" x14ac:dyDescent="0.25">
      <c r="C24" s="19"/>
      <c r="D24" s="28"/>
      <c r="E24" s="2" t="s">
        <v>8</v>
      </c>
      <c r="F24" s="1">
        <v>4</v>
      </c>
      <c r="G24" s="1" t="s">
        <v>9</v>
      </c>
      <c r="H24" s="1"/>
      <c r="I24" s="1"/>
      <c r="J24" s="1">
        <f t="shared" si="4"/>
        <v>0</v>
      </c>
      <c r="K24" s="1">
        <f t="shared" ref="K24:K27" si="5">F24*I24</f>
        <v>0</v>
      </c>
    </row>
    <row r="25" spans="3:11" x14ac:dyDescent="0.25">
      <c r="C25" s="19"/>
      <c r="D25" s="29"/>
      <c r="E25" s="2" t="s">
        <v>10</v>
      </c>
      <c r="F25" s="1">
        <v>1</v>
      </c>
      <c r="G25" s="1" t="s">
        <v>9</v>
      </c>
      <c r="H25" s="1"/>
      <c r="I25" s="1"/>
      <c r="J25" s="1">
        <f t="shared" si="4"/>
        <v>0</v>
      </c>
      <c r="K25" s="1">
        <f t="shared" si="5"/>
        <v>0</v>
      </c>
    </row>
    <row r="26" spans="3:11" ht="22.5" x14ac:dyDescent="0.25">
      <c r="C26" s="19"/>
      <c r="D26" s="14" t="s">
        <v>35</v>
      </c>
      <c r="E26" s="2" t="s">
        <v>22</v>
      </c>
      <c r="F26" s="1">
        <v>1</v>
      </c>
      <c r="G26" s="1" t="s">
        <v>9</v>
      </c>
      <c r="H26" s="1"/>
      <c r="I26" s="1"/>
      <c r="J26" s="1">
        <f t="shared" si="4"/>
        <v>0</v>
      </c>
      <c r="K26" s="1">
        <f t="shared" si="5"/>
        <v>0</v>
      </c>
    </row>
    <row r="27" spans="3:11" x14ac:dyDescent="0.25">
      <c r="C27" s="19"/>
      <c r="D27" s="40"/>
      <c r="E27" s="2" t="s">
        <v>12</v>
      </c>
      <c r="F27" s="1">
        <v>1</v>
      </c>
      <c r="G27" s="1" t="s">
        <v>9</v>
      </c>
      <c r="H27" s="1"/>
      <c r="I27" s="1"/>
      <c r="J27" s="1">
        <f t="shared" si="4"/>
        <v>0</v>
      </c>
      <c r="K27" s="1">
        <f t="shared" si="5"/>
        <v>0</v>
      </c>
    </row>
    <row r="28" spans="3:11" x14ac:dyDescent="0.25">
      <c r="C28" s="17" t="s">
        <v>13</v>
      </c>
      <c r="D28" s="17"/>
      <c r="E28" s="17"/>
      <c r="F28" s="17"/>
      <c r="G28" s="17"/>
      <c r="H28" s="17"/>
      <c r="I28" s="17"/>
      <c r="J28" s="18">
        <f>SUM(J23:J27)</f>
        <v>0</v>
      </c>
      <c r="K28" s="18">
        <f>SUM(K23:K27)</f>
        <v>0</v>
      </c>
    </row>
    <row r="29" spans="3:11" ht="6.75" customHeight="1" x14ac:dyDescent="0.25">
      <c r="C29" s="17"/>
      <c r="D29" s="17"/>
      <c r="E29" s="17"/>
      <c r="F29" s="17"/>
      <c r="G29" s="17"/>
      <c r="H29" s="17"/>
      <c r="I29" s="17"/>
      <c r="J29" s="18"/>
      <c r="K29" s="18"/>
    </row>
    <row r="30" spans="3:11" x14ac:dyDescent="0.25">
      <c r="C30" s="19" t="s">
        <v>18</v>
      </c>
      <c r="D30" s="27" t="s">
        <v>41</v>
      </c>
      <c r="E30" s="2" t="s">
        <v>42</v>
      </c>
      <c r="F30" s="1">
        <v>207</v>
      </c>
      <c r="G30" s="1" t="s">
        <v>9</v>
      </c>
      <c r="H30" s="1"/>
      <c r="I30" s="1"/>
      <c r="J30" s="1">
        <f t="shared" ref="J30:J35" si="6">H30*F30</f>
        <v>0</v>
      </c>
      <c r="K30" s="1">
        <f>I30*F30</f>
        <v>0</v>
      </c>
    </row>
    <row r="31" spans="3:11" ht="22.5" x14ac:dyDescent="0.25">
      <c r="C31" s="19"/>
      <c r="D31" s="29"/>
      <c r="E31" s="2" t="s">
        <v>43</v>
      </c>
      <c r="F31" s="1">
        <v>211</v>
      </c>
      <c r="G31" s="1" t="s">
        <v>9</v>
      </c>
      <c r="H31" s="1"/>
      <c r="I31" s="1"/>
      <c r="J31" s="1">
        <f t="shared" si="6"/>
        <v>0</v>
      </c>
      <c r="K31" s="1">
        <f t="shared" ref="K31:K35" si="7">I31*F31</f>
        <v>0</v>
      </c>
    </row>
    <row r="32" spans="3:11" x14ac:dyDescent="0.25">
      <c r="C32" s="19"/>
      <c r="D32" s="14" t="s">
        <v>36</v>
      </c>
      <c r="E32" s="2" t="s">
        <v>44</v>
      </c>
      <c r="F32" s="1">
        <v>1</v>
      </c>
      <c r="G32" s="1" t="s">
        <v>9</v>
      </c>
      <c r="H32" s="1"/>
      <c r="I32" s="1"/>
      <c r="J32" s="1">
        <f t="shared" si="6"/>
        <v>0</v>
      </c>
      <c r="K32" s="1">
        <f t="shared" si="7"/>
        <v>0</v>
      </c>
    </row>
    <row r="33" spans="3:11" ht="22.5" x14ac:dyDescent="0.25">
      <c r="C33" s="19"/>
      <c r="D33" s="30"/>
      <c r="E33" s="2" t="s">
        <v>45</v>
      </c>
      <c r="F33" s="1">
        <v>2</v>
      </c>
      <c r="G33" s="1" t="s">
        <v>9</v>
      </c>
      <c r="H33" s="1"/>
      <c r="I33" s="1"/>
      <c r="J33" s="1">
        <f t="shared" si="6"/>
        <v>0</v>
      </c>
      <c r="K33" s="1">
        <f t="shared" si="7"/>
        <v>0</v>
      </c>
    </row>
    <row r="34" spans="3:11" x14ac:dyDescent="0.25">
      <c r="C34" s="19"/>
      <c r="D34" s="30"/>
      <c r="E34" s="2" t="s">
        <v>15</v>
      </c>
      <c r="F34" s="1">
        <v>106</v>
      </c>
      <c r="G34" s="1" t="s">
        <v>9</v>
      </c>
      <c r="H34" s="1"/>
      <c r="I34" s="1"/>
      <c r="J34" s="1">
        <f t="shared" si="6"/>
        <v>0</v>
      </c>
      <c r="K34" s="1">
        <f t="shared" si="7"/>
        <v>0</v>
      </c>
    </row>
    <row r="35" spans="3:11" x14ac:dyDescent="0.25">
      <c r="C35" s="19"/>
      <c r="D35" s="40"/>
      <c r="E35" s="2" t="s">
        <v>46</v>
      </c>
      <c r="F35" s="1">
        <v>964</v>
      </c>
      <c r="G35" s="1" t="s">
        <v>7</v>
      </c>
      <c r="H35" s="1"/>
      <c r="I35" s="1"/>
      <c r="J35" s="1">
        <f t="shared" si="6"/>
        <v>0</v>
      </c>
      <c r="K35" s="1">
        <f t="shared" si="7"/>
        <v>0</v>
      </c>
    </row>
    <row r="36" spans="3:11" x14ac:dyDescent="0.25">
      <c r="C36" s="17" t="s">
        <v>13</v>
      </c>
      <c r="D36" s="17"/>
      <c r="E36" s="17"/>
      <c r="F36" s="17"/>
      <c r="G36" s="17"/>
      <c r="H36" s="17"/>
      <c r="I36" s="17"/>
      <c r="J36" s="20">
        <f>SUM(J30:J35)</f>
        <v>0</v>
      </c>
      <c r="K36" s="20">
        <f>SUM(K30:K35)</f>
        <v>0</v>
      </c>
    </row>
    <row r="37" spans="3:11" ht="6.75" customHeight="1" x14ac:dyDescent="0.25">
      <c r="C37" s="17"/>
      <c r="D37" s="17"/>
      <c r="E37" s="17"/>
      <c r="F37" s="17"/>
      <c r="G37" s="17"/>
      <c r="H37" s="17"/>
      <c r="I37" s="17"/>
      <c r="J37" s="20"/>
      <c r="K37" s="20"/>
    </row>
    <row r="38" spans="3:11" ht="24" customHeight="1" x14ac:dyDescent="0.25">
      <c r="C38" s="11" t="s">
        <v>34</v>
      </c>
      <c r="D38" s="12"/>
      <c r="E38" s="12"/>
      <c r="F38" s="12"/>
      <c r="G38" s="12"/>
      <c r="H38" s="12"/>
      <c r="I38" s="13"/>
      <c r="J38" s="7">
        <f>J36*2</f>
        <v>0</v>
      </c>
      <c r="K38" s="7">
        <f>K36*2</f>
        <v>0</v>
      </c>
    </row>
    <row r="39" spans="3:11" ht="14.25" customHeight="1" x14ac:dyDescent="0.25">
      <c r="C39" s="19" t="s">
        <v>21</v>
      </c>
      <c r="D39" s="22" t="s">
        <v>26</v>
      </c>
      <c r="E39" s="2" t="s">
        <v>6</v>
      </c>
      <c r="F39" s="1">
        <v>50</v>
      </c>
      <c r="G39" s="1" t="s">
        <v>7</v>
      </c>
      <c r="H39" s="1"/>
      <c r="I39" s="1"/>
      <c r="J39" s="1">
        <f t="shared" ref="J39:J46" si="8">H39*F39</f>
        <v>0</v>
      </c>
      <c r="K39" s="1">
        <f>F39*I39</f>
        <v>0</v>
      </c>
    </row>
    <row r="40" spans="3:11" x14ac:dyDescent="0.25">
      <c r="C40" s="19"/>
      <c r="D40" s="23"/>
      <c r="E40" s="2" t="s">
        <v>8</v>
      </c>
      <c r="F40" s="1">
        <v>20</v>
      </c>
      <c r="G40" s="1" t="s">
        <v>9</v>
      </c>
      <c r="H40" s="1"/>
      <c r="I40" s="1"/>
      <c r="J40" s="1">
        <f t="shared" si="8"/>
        <v>0</v>
      </c>
      <c r="K40" s="1">
        <f t="shared" ref="K40:K46" si="9">F40*I40</f>
        <v>0</v>
      </c>
    </row>
    <row r="41" spans="3:11" x14ac:dyDescent="0.25">
      <c r="C41" s="19"/>
      <c r="D41" s="23"/>
      <c r="E41" s="2" t="s">
        <v>10</v>
      </c>
      <c r="F41" s="1">
        <v>1</v>
      </c>
      <c r="G41" s="1" t="s">
        <v>9</v>
      </c>
      <c r="H41" s="1"/>
      <c r="I41" s="1"/>
      <c r="J41" s="1">
        <f t="shared" si="8"/>
        <v>0</v>
      </c>
      <c r="K41" s="1">
        <f t="shared" si="9"/>
        <v>0</v>
      </c>
    </row>
    <row r="42" spans="3:11" ht="33.75" x14ac:dyDescent="0.25">
      <c r="C42" s="19"/>
      <c r="D42" s="23"/>
      <c r="E42" s="2" t="s">
        <v>27</v>
      </c>
      <c r="F42" s="1">
        <v>1</v>
      </c>
      <c r="G42" s="1" t="s">
        <v>9</v>
      </c>
      <c r="H42" s="1"/>
      <c r="I42" s="1"/>
      <c r="J42" s="1">
        <f t="shared" si="8"/>
        <v>0</v>
      </c>
      <c r="K42" s="1">
        <f t="shared" si="9"/>
        <v>0</v>
      </c>
    </row>
    <row r="43" spans="3:11" ht="22.5" x14ac:dyDescent="0.25">
      <c r="C43" s="19"/>
      <c r="D43" s="21" t="s">
        <v>35</v>
      </c>
      <c r="E43" s="2" t="s">
        <v>28</v>
      </c>
      <c r="F43" s="1">
        <v>1</v>
      </c>
      <c r="G43" s="1">
        <v>50</v>
      </c>
      <c r="H43" s="1"/>
      <c r="I43" s="1"/>
      <c r="J43" s="1">
        <f t="shared" si="8"/>
        <v>0</v>
      </c>
      <c r="K43" s="1">
        <f t="shared" si="9"/>
        <v>0</v>
      </c>
    </row>
    <row r="44" spans="3:11" ht="22.5" x14ac:dyDescent="0.25">
      <c r="C44" s="19"/>
      <c r="D44" s="21"/>
      <c r="E44" s="2" t="s">
        <v>29</v>
      </c>
      <c r="F44" s="1">
        <v>1</v>
      </c>
      <c r="G44" s="1">
        <v>50</v>
      </c>
      <c r="H44" s="1"/>
      <c r="I44" s="1"/>
      <c r="J44" s="1">
        <f t="shared" si="8"/>
        <v>0</v>
      </c>
      <c r="K44" s="1">
        <f t="shared" si="9"/>
        <v>0</v>
      </c>
    </row>
    <row r="45" spans="3:11" x14ac:dyDescent="0.25">
      <c r="C45" s="19"/>
      <c r="D45" s="21"/>
      <c r="E45" s="2" t="s">
        <v>24</v>
      </c>
      <c r="F45" s="1">
        <v>1</v>
      </c>
      <c r="G45" s="1">
        <v>20</v>
      </c>
      <c r="H45" s="1"/>
      <c r="I45" s="1"/>
      <c r="J45" s="1">
        <f t="shared" si="8"/>
        <v>0</v>
      </c>
      <c r="K45" s="1">
        <f t="shared" si="9"/>
        <v>0</v>
      </c>
    </row>
    <row r="46" spans="3:11" x14ac:dyDescent="0.25">
      <c r="C46" s="19"/>
      <c r="D46" s="21"/>
      <c r="E46" s="2" t="s">
        <v>12</v>
      </c>
      <c r="F46" s="1">
        <v>1</v>
      </c>
      <c r="G46" s="1">
        <v>20</v>
      </c>
      <c r="H46" s="1"/>
      <c r="I46" s="1"/>
      <c r="J46" s="1">
        <f t="shared" si="8"/>
        <v>0</v>
      </c>
      <c r="K46" s="1">
        <f t="shared" si="9"/>
        <v>0</v>
      </c>
    </row>
    <row r="47" spans="3:11" x14ac:dyDescent="0.25">
      <c r="C47" s="17" t="s">
        <v>13</v>
      </c>
      <c r="D47" s="17"/>
      <c r="E47" s="17"/>
      <c r="F47" s="17"/>
      <c r="G47" s="17"/>
      <c r="H47" s="17"/>
      <c r="I47" s="17"/>
      <c r="J47" s="18">
        <f>SUM(J39:J46)</f>
        <v>0</v>
      </c>
      <c r="K47" s="18">
        <f>SUM(K39:K46)</f>
        <v>0</v>
      </c>
    </row>
    <row r="48" spans="3:11" ht="8.25" customHeight="1" x14ac:dyDescent="0.25">
      <c r="C48" s="17"/>
      <c r="D48" s="17"/>
      <c r="E48" s="17"/>
      <c r="F48" s="17"/>
      <c r="G48" s="17"/>
      <c r="H48" s="17"/>
      <c r="I48" s="17"/>
      <c r="J48" s="18"/>
      <c r="K48" s="18"/>
    </row>
    <row r="49" spans="3:11" x14ac:dyDescent="0.25">
      <c r="C49" s="19" t="s">
        <v>23</v>
      </c>
      <c r="D49" s="27" t="s">
        <v>40</v>
      </c>
      <c r="E49" s="2" t="s">
        <v>6</v>
      </c>
      <c r="F49" s="1">
        <v>42</v>
      </c>
      <c r="G49" s="1" t="s">
        <v>7</v>
      </c>
      <c r="H49" s="1"/>
      <c r="I49" s="1"/>
      <c r="J49" s="1">
        <f t="shared" ref="J49:J53" si="10">H49*F49</f>
        <v>0</v>
      </c>
      <c r="K49" s="1">
        <f>F49*I49</f>
        <v>0</v>
      </c>
    </row>
    <row r="50" spans="3:11" x14ac:dyDescent="0.25">
      <c r="C50" s="19"/>
      <c r="D50" s="28"/>
      <c r="E50" s="2" t="s">
        <v>8</v>
      </c>
      <c r="F50" s="1">
        <v>8</v>
      </c>
      <c r="G50" s="1" t="s">
        <v>9</v>
      </c>
      <c r="H50" s="1"/>
      <c r="I50" s="1"/>
      <c r="J50" s="1">
        <f t="shared" si="10"/>
        <v>0</v>
      </c>
      <c r="K50" s="1">
        <f t="shared" ref="K50:K53" si="11">F50*I50</f>
        <v>0</v>
      </c>
    </row>
    <row r="51" spans="3:11" x14ac:dyDescent="0.25">
      <c r="C51" s="19"/>
      <c r="D51" s="28"/>
      <c r="E51" s="2" t="s">
        <v>10</v>
      </c>
      <c r="F51" s="1">
        <v>1</v>
      </c>
      <c r="G51" s="1" t="s">
        <v>9</v>
      </c>
      <c r="H51" s="1"/>
      <c r="I51" s="1"/>
      <c r="J51" s="1">
        <f t="shared" si="10"/>
        <v>0</v>
      </c>
      <c r="K51" s="1">
        <f t="shared" si="11"/>
        <v>0</v>
      </c>
    </row>
    <row r="52" spans="3:11" x14ac:dyDescent="0.25">
      <c r="C52" s="19"/>
      <c r="D52" s="29"/>
      <c r="E52" s="2" t="s">
        <v>17</v>
      </c>
      <c r="F52" s="1">
        <v>4</v>
      </c>
      <c r="G52" s="1" t="s">
        <v>9</v>
      </c>
      <c r="H52" s="1"/>
      <c r="I52" s="1"/>
      <c r="J52" s="1">
        <f t="shared" si="10"/>
        <v>0</v>
      </c>
      <c r="K52" s="1">
        <f t="shared" si="11"/>
        <v>0</v>
      </c>
    </row>
    <row r="53" spans="3:11" x14ac:dyDescent="0.25">
      <c r="C53" s="19"/>
      <c r="D53" s="14" t="s">
        <v>35</v>
      </c>
      <c r="E53" s="2" t="s">
        <v>30</v>
      </c>
      <c r="F53" s="1">
        <v>2</v>
      </c>
      <c r="G53" s="1" t="s">
        <v>9</v>
      </c>
      <c r="H53" s="1"/>
      <c r="I53" s="1"/>
      <c r="J53" s="1">
        <f t="shared" si="10"/>
        <v>0</v>
      </c>
      <c r="K53" s="1">
        <f t="shared" si="11"/>
        <v>0</v>
      </c>
    </row>
    <row r="54" spans="3:11" x14ac:dyDescent="0.25">
      <c r="C54" s="19"/>
      <c r="D54" s="30"/>
      <c r="E54" s="2" t="s">
        <v>12</v>
      </c>
      <c r="F54" s="1">
        <v>1</v>
      </c>
      <c r="G54" s="1" t="s">
        <v>9</v>
      </c>
      <c r="H54" s="1"/>
      <c r="I54" s="1"/>
      <c r="J54" s="10">
        <f t="shared" ref="J54" si="12">H54*F54</f>
        <v>0</v>
      </c>
      <c r="K54" s="10">
        <f t="shared" ref="K54" si="13">F54*I54</f>
        <v>0</v>
      </c>
    </row>
    <row r="55" spans="3:11" x14ac:dyDescent="0.25">
      <c r="C55" s="17" t="s">
        <v>13</v>
      </c>
      <c r="D55" s="17"/>
      <c r="E55" s="17"/>
      <c r="F55" s="17"/>
      <c r="G55" s="17"/>
      <c r="H55" s="17"/>
      <c r="I55" s="17"/>
      <c r="J55" s="18">
        <f>SUM(J49:J54)</f>
        <v>0</v>
      </c>
      <c r="K55" s="18">
        <f>SUM(K49:K54)</f>
        <v>0</v>
      </c>
    </row>
    <row r="56" spans="3:11" ht="8.25" customHeight="1" x14ac:dyDescent="0.25">
      <c r="C56" s="17"/>
      <c r="D56" s="17"/>
      <c r="E56" s="17"/>
      <c r="F56" s="17"/>
      <c r="G56" s="17"/>
      <c r="H56" s="17"/>
      <c r="I56" s="17"/>
      <c r="J56" s="18"/>
      <c r="K56" s="18"/>
    </row>
    <row r="57" spans="3:11" x14ac:dyDescent="0.25">
      <c r="C57" s="19" t="s">
        <v>25</v>
      </c>
      <c r="D57" s="27" t="s">
        <v>53</v>
      </c>
      <c r="E57" s="33" t="s">
        <v>6</v>
      </c>
      <c r="F57" s="19">
        <v>20</v>
      </c>
      <c r="G57" s="19" t="s">
        <v>7</v>
      </c>
      <c r="H57" s="19"/>
      <c r="I57" s="19"/>
      <c r="J57" s="19">
        <f>F57*H57</f>
        <v>0</v>
      </c>
      <c r="K57" s="19">
        <f>F57*I57</f>
        <v>0</v>
      </c>
    </row>
    <row r="58" spans="3:11" x14ac:dyDescent="0.25">
      <c r="C58" s="19"/>
      <c r="D58" s="28"/>
      <c r="E58" s="33"/>
      <c r="F58" s="19"/>
      <c r="G58" s="19"/>
      <c r="H58" s="19"/>
      <c r="I58" s="19"/>
      <c r="J58" s="19"/>
      <c r="K58" s="19"/>
    </row>
    <row r="59" spans="3:11" ht="15" hidden="1" customHeight="1" x14ac:dyDescent="0.25">
      <c r="C59" s="19"/>
      <c r="D59" s="28"/>
      <c r="E59" s="2" t="s">
        <v>8</v>
      </c>
      <c r="F59" s="1">
        <v>12</v>
      </c>
      <c r="G59" s="1" t="s">
        <v>9</v>
      </c>
      <c r="H59" s="1"/>
      <c r="I59" s="1"/>
      <c r="J59" s="1">
        <f>F59*H59</f>
        <v>0</v>
      </c>
      <c r="K59" s="1">
        <f>I59*F59</f>
        <v>0</v>
      </c>
    </row>
    <row r="60" spans="3:11" x14ac:dyDescent="0.25">
      <c r="C60" s="19"/>
      <c r="D60" s="28"/>
      <c r="E60" s="2" t="s">
        <v>10</v>
      </c>
      <c r="F60" s="1">
        <v>1</v>
      </c>
      <c r="G60" s="1" t="s">
        <v>9</v>
      </c>
      <c r="H60" s="1"/>
      <c r="I60" s="1"/>
      <c r="J60" s="1">
        <f t="shared" ref="J60:J62" si="14">F60*H60</f>
        <v>0</v>
      </c>
      <c r="K60" s="1">
        <f t="shared" ref="K60:K62" si="15">I60*F60</f>
        <v>0</v>
      </c>
    </row>
    <row r="61" spans="3:11" x14ac:dyDescent="0.25">
      <c r="C61" s="19"/>
      <c r="D61" s="29"/>
      <c r="E61" s="2" t="s">
        <v>30</v>
      </c>
      <c r="F61" s="1">
        <v>1</v>
      </c>
      <c r="G61" s="1" t="s">
        <v>9</v>
      </c>
      <c r="H61" s="1"/>
      <c r="I61" s="1"/>
      <c r="J61" s="1">
        <f t="shared" si="14"/>
        <v>0</v>
      </c>
      <c r="K61" s="1">
        <f t="shared" si="15"/>
        <v>0</v>
      </c>
    </row>
    <row r="62" spans="3:11" ht="22.5" x14ac:dyDescent="0.25">
      <c r="C62" s="19"/>
      <c r="D62" s="9" t="s">
        <v>35</v>
      </c>
      <c r="E62" s="2" t="s">
        <v>31</v>
      </c>
      <c r="F62" s="1">
        <v>1</v>
      </c>
      <c r="G62" s="1" t="s">
        <v>9</v>
      </c>
      <c r="H62" s="1"/>
      <c r="I62" s="1"/>
      <c r="J62" s="1">
        <f t="shared" si="14"/>
        <v>0</v>
      </c>
      <c r="K62" s="1">
        <f t="shared" si="15"/>
        <v>0</v>
      </c>
    </row>
    <row r="63" spans="3:11" ht="22.5" customHeight="1" x14ac:dyDescent="0.25">
      <c r="C63" s="17" t="s">
        <v>13</v>
      </c>
      <c r="D63" s="17"/>
      <c r="E63" s="17"/>
      <c r="F63" s="17"/>
      <c r="G63" s="17"/>
      <c r="H63" s="17"/>
      <c r="I63" s="17"/>
      <c r="J63" s="8">
        <f>SUM(J57:J62)</f>
        <v>0</v>
      </c>
      <c r="K63" s="8">
        <f>SUM(K57:K62)</f>
        <v>0</v>
      </c>
    </row>
    <row r="64" spans="3:11" ht="15" customHeight="1" x14ac:dyDescent="0.25">
      <c r="C64" s="35" t="s">
        <v>32</v>
      </c>
      <c r="D64" s="36"/>
      <c r="E64" s="36"/>
      <c r="F64" s="36"/>
      <c r="G64" s="36"/>
      <c r="H64" s="36"/>
      <c r="I64" s="37"/>
      <c r="J64" s="4">
        <f>J63+J55+J47+J38+J28+J20+J14</f>
        <v>0</v>
      </c>
      <c r="K64" s="4">
        <f>K63+K55+K47+K38+K28+K20+K14</f>
        <v>0</v>
      </c>
    </row>
    <row r="65" spans="3:11" x14ac:dyDescent="0.25">
      <c r="C65" s="35" t="s">
        <v>33</v>
      </c>
      <c r="D65" s="36"/>
      <c r="E65" s="36"/>
      <c r="F65" s="36"/>
      <c r="G65" s="36"/>
      <c r="H65" s="36"/>
      <c r="I65" s="37"/>
      <c r="J65" s="4">
        <f>J64*1.23</f>
        <v>0</v>
      </c>
      <c r="K65" s="4">
        <f>K64*1.23</f>
        <v>0</v>
      </c>
    </row>
    <row r="66" spans="3:11" x14ac:dyDescent="0.25">
      <c r="C66" s="24" t="s">
        <v>47</v>
      </c>
      <c r="D66" s="25"/>
      <c r="E66" s="25"/>
      <c r="F66" s="25"/>
      <c r="G66" s="25"/>
      <c r="H66" s="25"/>
      <c r="I66" s="26"/>
      <c r="J66" s="31">
        <f>J64+K64</f>
        <v>0</v>
      </c>
      <c r="K66" s="32"/>
    </row>
    <row r="67" spans="3:11" x14ac:dyDescent="0.25">
      <c r="C67" s="24" t="s">
        <v>48</v>
      </c>
      <c r="D67" s="25"/>
      <c r="E67" s="25"/>
      <c r="F67" s="25"/>
      <c r="G67" s="25"/>
      <c r="H67" s="25"/>
      <c r="I67" s="26"/>
      <c r="J67" s="34">
        <f>J65+K65</f>
        <v>0</v>
      </c>
      <c r="K67" s="34"/>
    </row>
  </sheetData>
  <mergeCells count="56">
    <mergeCell ref="F1:K1"/>
    <mergeCell ref="D8:D11"/>
    <mergeCell ref="D26:D27"/>
    <mergeCell ref="D32:D35"/>
    <mergeCell ref="D30:D31"/>
    <mergeCell ref="D23:D25"/>
    <mergeCell ref="D15:D16"/>
    <mergeCell ref="D6:D7"/>
    <mergeCell ref="C20:I22"/>
    <mergeCell ref="J20:J22"/>
    <mergeCell ref="K20:K22"/>
    <mergeCell ref="C6:C11"/>
    <mergeCell ref="C12:I13"/>
    <mergeCell ref="J12:J13"/>
    <mergeCell ref="K12:K13"/>
    <mergeCell ref="C3:K3"/>
    <mergeCell ref="J67:K67"/>
    <mergeCell ref="C64:I64"/>
    <mergeCell ref="C65:I65"/>
    <mergeCell ref="K57:K58"/>
    <mergeCell ref="C63:I63"/>
    <mergeCell ref="J57:J58"/>
    <mergeCell ref="J66:K66"/>
    <mergeCell ref="C55:I56"/>
    <mergeCell ref="J55:J56"/>
    <mergeCell ref="K55:K56"/>
    <mergeCell ref="C57:C62"/>
    <mergeCell ref="E57:E58"/>
    <mergeCell ref="F57:F58"/>
    <mergeCell ref="C67:I67"/>
    <mergeCell ref="C49:C54"/>
    <mergeCell ref="D49:D52"/>
    <mergeCell ref="D57:D61"/>
    <mergeCell ref="G57:G58"/>
    <mergeCell ref="H57:H58"/>
    <mergeCell ref="D53:D54"/>
    <mergeCell ref="C66:I66"/>
    <mergeCell ref="I57:I58"/>
    <mergeCell ref="K47:K48"/>
    <mergeCell ref="C23:C27"/>
    <mergeCell ref="C28:I29"/>
    <mergeCell ref="J28:J29"/>
    <mergeCell ref="K28:K29"/>
    <mergeCell ref="C30:C35"/>
    <mergeCell ref="C36:I37"/>
    <mergeCell ref="J36:J37"/>
    <mergeCell ref="K36:K37"/>
    <mergeCell ref="C39:C46"/>
    <mergeCell ref="D43:D46"/>
    <mergeCell ref="C38:I38"/>
    <mergeCell ref="D39:D42"/>
    <mergeCell ref="C14:I14"/>
    <mergeCell ref="D17:D19"/>
    <mergeCell ref="C47:I48"/>
    <mergeCell ref="J47:J48"/>
    <mergeCell ref="C15:C19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Dział Zamówień Publicznych</cp:lastModifiedBy>
  <cp:lastPrinted>2022-12-20T13:28:31Z</cp:lastPrinted>
  <dcterms:created xsi:type="dcterms:W3CDTF">2020-10-20T10:55:04Z</dcterms:created>
  <dcterms:modified xsi:type="dcterms:W3CDTF">2025-03-06T13:20:52Z</dcterms:modified>
</cp:coreProperties>
</file>