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9040" windowHeight="16440"/>
  </bookViews>
  <sheets>
    <sheet name="Arkusz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1"/>
  <c r="J7"/>
  <c r="J8"/>
  <c r="J9"/>
  <c r="J10"/>
  <c r="J11"/>
  <c r="J5"/>
  <c r="I25" l="1"/>
  <c r="I6"/>
  <c r="K6" s="1"/>
  <c r="I7"/>
  <c r="K7" s="1"/>
  <c r="I8"/>
  <c r="K8" s="1"/>
  <c r="I9"/>
  <c r="K9" s="1"/>
  <c r="I10"/>
  <c r="K10" s="1"/>
  <c r="I11"/>
  <c r="K11" s="1"/>
  <c r="I5"/>
  <c r="K5" s="1"/>
  <c r="I15"/>
  <c r="I16"/>
  <c r="I14"/>
  <c r="I20"/>
  <c r="K20" s="1"/>
  <c r="I21"/>
  <c r="K21" s="1"/>
  <c r="I22"/>
  <c r="K22" s="1"/>
  <c r="I23"/>
  <c r="K23" s="1"/>
  <c r="I24"/>
  <c r="K24" s="1"/>
  <c r="K25"/>
  <c r="I19"/>
  <c r="K19" s="1"/>
  <c r="J20"/>
  <c r="J21"/>
  <c r="J22"/>
  <c r="J23"/>
  <c r="J24"/>
  <c r="J25"/>
  <c r="J19"/>
  <c r="K12" l="1"/>
  <c r="K26"/>
  <c r="J26"/>
  <c r="K16" l="1"/>
  <c r="J16"/>
  <c r="K15"/>
  <c r="J15"/>
  <c r="K14"/>
  <c r="J14"/>
  <c r="J17" l="1"/>
  <c r="K17"/>
  <c r="K27" s="1"/>
  <c r="J12"/>
  <c r="J27" s="1"/>
</calcChain>
</file>

<file path=xl/sharedStrings.xml><?xml version="1.0" encoding="utf-8"?>
<sst xmlns="http://schemas.openxmlformats.org/spreadsheetml/2006/main" count="70" uniqueCount="35">
  <si>
    <t>LP.</t>
  </si>
  <si>
    <t>RODZAJ ŚRODKA</t>
  </si>
  <si>
    <t>opak. jedn.</t>
  </si>
  <si>
    <t>j.m.</t>
  </si>
  <si>
    <t>Planowana ilość środka w dost. rocznej</t>
  </si>
  <si>
    <t>Cena netto           ( jedn.)</t>
  </si>
  <si>
    <t>% VAT</t>
  </si>
  <si>
    <t>Cena brutto (jedn.)</t>
  </si>
  <si>
    <t>WARTOŚĆ NETTO</t>
  </si>
  <si>
    <t>WARTOŚĆ BRUTTO</t>
  </si>
  <si>
    <t>UWAGI</t>
  </si>
  <si>
    <t>szt.</t>
  </si>
  <si>
    <t xml:space="preserve">Razem </t>
  </si>
  <si>
    <t>WARTOŚĆ RAZEM</t>
  </si>
  <si>
    <t>ZADANIE 1  Talerze, bulionówki, kubki</t>
  </si>
  <si>
    <t>Talerz biały głęboki porcelanowy o średnicy 24 cm i pojemności  300 ml, nadający się do mycia w zmywarce, wyparzarce i  używania w kuchenkach mikrofalowych oraz w</t>
  </si>
  <si>
    <t>Talerz biały płytki deserowy, porcelanowy o średnicy 21 cm, nadający się do mycia w zmywarce, wyparzarce i używania w kuchenkach mikrofalowych</t>
  </si>
  <si>
    <t>Talerz biały płytki obiadowy, porcelanowy o średnicy 24 cm, nadający się do mycia w zmywarce, wyparzarce i używania w kuchenkach mikrofalowych</t>
  </si>
  <si>
    <t>Kubek biały porcelanowy z uchem 300 ml, nadający się do mycia w zmywarce, wyparzarce i używania w kuchenkach mikrofalowych</t>
  </si>
  <si>
    <t>Kubek biały porcelanowy bez ucha 300 ml, nadający się do mycia w zmywarce, wyparzarce i używania w kuchenkach mikrofalowych</t>
  </si>
  <si>
    <t>Bulionówka biała porcelanowa 500 ml z uchwytami, nadająca się do mycia w zmywarce, wyparzarce i używania w kuchenkach mikrofalowych</t>
  </si>
  <si>
    <t>Bulionówka biała porcelanowa 300 ml z uchwytami, nadająca się do mycia w zmywarce, wyparzarce i używania w kuchenkach mikrofalowych</t>
  </si>
  <si>
    <t>ZADANIE 2  Sztućce</t>
  </si>
  <si>
    <t>Łyżka stołowa ze stali nierdzewnej 18/10 176 mm nadająca się do mycia w zmywarce i stosowania w wyparzarce</t>
  </si>
  <si>
    <t>Widelec stołowy ze stali nierdzewnej 18/10 176 mm, nadający się do mycia w zmywarce i stosowania w wyparzarce</t>
  </si>
  <si>
    <t>Nóż stołowy ze stali nierdzewnej 18/10 205 mm, nadający się do mycia w zmywarce i stosowania w wyparzarce</t>
  </si>
  <si>
    <t>Zestaw sztućców nóż+ widelec+ łyżka</t>
  </si>
  <si>
    <t>Kubek PAP 250 ml 80 mm</t>
  </si>
  <si>
    <t>Przykrywka do kubka PAP 80 mm czarne, op min. 100 szt.</t>
  </si>
  <si>
    <t>ZADANIE 3 Naczynia jednorazowe</t>
  </si>
  <si>
    <t>Przykrywki do tacek cateringowych 227x178x50 mm  typu P9400PPC. Zakres temperatur -20/+120. Do użytku w mikrofalówce i w szafie grzewczej (poddawana działaniu temperatury nie może ulegać deformacji)</t>
  </si>
  <si>
    <t>Tacka Cateringowa 2 - komorowa 227x178x50 mm biała, w op. Min 50 szt. WAGA min. 25 g Zakres temperatur -20/+120. Do użytku w mikrofalówce i w szafie grzewczej (poddawana działaniu temperatury nie może ulegać deformacji)</t>
  </si>
  <si>
    <t>Miski PP 500 ml czarne, op min 500 szt. WAGA min. 18g - typu MP500 Strong. Zakres temperatur -20/+120. Do użytku w mikrofalówce i w szafie grzewczej (poddawana działaniu temperatury nie może ulegać deformacji)</t>
  </si>
  <si>
    <t>Przykrywki do misek PP 500 ml, op. Min. 500 szt WAGA min 10g - typu  MP122. Zakres temperatur -20/+120. Do użytku w mikrofalówce i w szafie grzewczej (poddawana działaniu temperatury nie może ulegać deformacji)</t>
  </si>
  <si>
    <t>FORMULARZ CENOWY-AKTUALNY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</si>
</sst>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sz val="10"/>
      <name val="Arial CE"/>
      <charset val="238"/>
    </font>
    <font>
      <b/>
      <sz val="9"/>
      <color indexed="8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1"/>
      <color theme="1"/>
      <name val="Czcionka tekstu podstawowego"/>
      <charset val="238"/>
    </font>
    <font>
      <b/>
      <sz val="11"/>
      <color rgb="FFFF0000"/>
      <name val="Czcionka tekstu podstawowego"/>
      <charset val="238"/>
    </font>
    <font>
      <b/>
      <sz val="11"/>
      <color rgb="FFFF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42">
    <xf numFmtId="0" fontId="0" fillId="0" borderId="0" xfId="0"/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1" fillId="0" borderId="10" xfId="0" applyFont="1" applyBorder="1"/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wrapText="1"/>
    </xf>
    <xf numFmtId="0" fontId="1" fillId="0" borderId="10" xfId="0" applyFont="1" applyBorder="1" applyAlignment="1">
      <alignment horizontal="center"/>
    </xf>
    <xf numFmtId="2" fontId="1" fillId="0" borderId="10" xfId="0" applyNumberFormat="1" applyFont="1" applyBorder="1"/>
    <xf numFmtId="9" fontId="1" fillId="0" borderId="10" xfId="0" applyNumberFormat="1" applyFont="1" applyBorder="1" applyAlignment="1">
      <alignment horizontal="center"/>
    </xf>
    <xf numFmtId="0" fontId="1" fillId="0" borderId="10" xfId="0" applyFont="1" applyBorder="1" applyAlignment="1">
      <alignment vertical="center" wrapText="1"/>
    </xf>
    <xf numFmtId="2" fontId="4" fillId="0" borderId="10" xfId="0" applyNumberFormat="1" applyFont="1" applyBorder="1"/>
    <xf numFmtId="0" fontId="1" fillId="0" borderId="10" xfId="0" applyFont="1" applyBorder="1" applyAlignment="1">
      <alignment horizontal="left" vertical="center" wrapText="1"/>
    </xf>
    <xf numFmtId="0" fontId="1" fillId="2" borderId="10" xfId="0" applyFont="1" applyFill="1" applyBorder="1" applyAlignment="1">
      <alignment vertical="center" wrapText="1"/>
    </xf>
    <xf numFmtId="0" fontId="4" fillId="0" borderId="10" xfId="0" applyFont="1" applyBorder="1" applyAlignment="1">
      <alignment horizontal="left" vertical="center"/>
    </xf>
    <xf numFmtId="9" fontId="1" fillId="0" borderId="10" xfId="0" applyNumberFormat="1" applyFont="1" applyBorder="1"/>
    <xf numFmtId="0" fontId="6" fillId="0" borderId="10" xfId="0" applyFont="1" applyBorder="1"/>
    <xf numFmtId="4" fontId="7" fillId="2" borderId="10" xfId="0" applyNumberFormat="1" applyFont="1" applyFill="1" applyBorder="1"/>
    <xf numFmtId="4" fontId="8" fillId="3" borderId="10" xfId="0" applyNumberFormat="1" applyFont="1" applyFill="1" applyBorder="1"/>
    <xf numFmtId="3" fontId="1" fillId="0" borderId="10" xfId="0" applyNumberFormat="1" applyFont="1" applyBorder="1" applyAlignment="1">
      <alignment horizontal="center"/>
    </xf>
    <xf numFmtId="2" fontId="0" fillId="0" borderId="0" xfId="0" applyNumberFormat="1"/>
    <xf numFmtId="0" fontId="4" fillId="3" borderId="10" xfId="0" applyFont="1" applyFill="1" applyBorder="1" applyAlignment="1">
      <alignment horizontal="left" vertical="center"/>
    </xf>
    <xf numFmtId="0" fontId="1" fillId="3" borderId="10" xfId="0" applyFont="1" applyFill="1" applyBorder="1"/>
    <xf numFmtId="0" fontId="6" fillId="0" borderId="12" xfId="0" applyFont="1" applyBorder="1" applyAlignment="1">
      <alignment horizontal="left"/>
    </xf>
    <xf numFmtId="0" fontId="6" fillId="0" borderId="11" xfId="0" applyFont="1" applyBorder="1" applyAlignment="1">
      <alignment horizontal="left"/>
    </xf>
    <xf numFmtId="0" fontId="0" fillId="0" borderId="0" xfId="0" applyAlignment="1">
      <alignment horizontal="left"/>
    </xf>
    <xf numFmtId="0" fontId="4" fillId="3" borderId="0" xfId="0" applyFont="1" applyFill="1" applyAlignment="1">
      <alignment horizontal="center"/>
    </xf>
    <xf numFmtId="0" fontId="4" fillId="3" borderId="10" xfId="0" applyFont="1" applyFill="1" applyBorder="1" applyAlignment="1">
      <alignment horizontal="left" vertical="center"/>
    </xf>
    <xf numFmtId="0" fontId="5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0" xfId="0" applyFont="1" applyBorder="1" applyAlignment="1">
      <alignment horizontal="left" vertical="center"/>
    </xf>
    <xf numFmtId="0" fontId="4" fillId="3" borderId="12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left" vertical="center"/>
    </xf>
    <xf numFmtId="0" fontId="4" fillId="3" borderId="11" xfId="0" applyFont="1" applyFill="1" applyBorder="1" applyAlignment="1">
      <alignment horizontal="left" vertical="center"/>
    </xf>
  </cellXfs>
  <cellStyles count="3">
    <cellStyle name="Normalny" xfId="0" builtinId="0"/>
    <cellStyle name="Normalny 2" xfId="2"/>
    <cellStyle name="Normalny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26</xdr:row>
      <xdr:rowOff>0</xdr:rowOff>
    </xdr:from>
    <xdr:to>
      <xdr:col>4</xdr:col>
      <xdr:colOff>104775</xdr:colOff>
      <xdr:row>26</xdr:row>
      <xdr:rowOff>85725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B9A42E1E-8A71-477E-99E4-E93384C05D19}"/>
            </a:ext>
          </a:extLst>
        </xdr:cNvPr>
        <xdr:cNvSpPr txBox="1">
          <a:spLocks noChangeArrowheads="1"/>
        </xdr:cNvSpPr>
      </xdr:nvSpPr>
      <xdr:spPr bwMode="auto">
        <a:xfrm>
          <a:off x="5095875" y="3133725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</xdr:col>
      <xdr:colOff>28575</xdr:colOff>
      <xdr:row>26</xdr:row>
      <xdr:rowOff>0</xdr:rowOff>
    </xdr:from>
    <xdr:to>
      <xdr:col>4</xdr:col>
      <xdr:colOff>104775</xdr:colOff>
      <xdr:row>26</xdr:row>
      <xdr:rowOff>85725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xmlns="" id="{C13214B5-F3EE-470D-B47A-764DF16D1C4A}"/>
            </a:ext>
          </a:extLst>
        </xdr:cNvPr>
        <xdr:cNvSpPr txBox="1">
          <a:spLocks noChangeArrowheads="1"/>
        </xdr:cNvSpPr>
      </xdr:nvSpPr>
      <xdr:spPr bwMode="auto">
        <a:xfrm>
          <a:off x="5095875" y="1504950"/>
          <a:ext cx="76200" cy="85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O30"/>
  <sheetViews>
    <sheetView tabSelected="1" view="pageLayout" workbookViewId="0">
      <selection activeCell="L5" sqref="L5"/>
    </sheetView>
  </sheetViews>
  <sheetFormatPr defaultRowHeight="15"/>
  <cols>
    <col min="2" max="2" width="18.28515625" customWidth="1"/>
    <col min="3" max="3" width="50.85546875" customWidth="1"/>
    <col min="4" max="4" width="12.140625" customWidth="1"/>
    <col min="5" max="5" width="11.42578125" customWidth="1"/>
    <col min="6" max="6" width="12.5703125" customWidth="1"/>
    <col min="7" max="7" width="11.5703125" customWidth="1"/>
    <col min="8" max="8" width="12.140625" customWidth="1"/>
    <col min="9" max="9" width="12" customWidth="1"/>
    <col min="10" max="10" width="11.7109375" customWidth="1"/>
    <col min="11" max="11" width="11.5703125" customWidth="1"/>
    <col min="12" max="12" width="14.5703125" customWidth="1"/>
    <col min="15" max="15" width="9.5703125" bestFit="1" customWidth="1"/>
  </cols>
  <sheetData>
    <row r="1" spans="2:15" ht="17.25" thickBot="1">
      <c r="B1" s="32" t="s">
        <v>34</v>
      </c>
      <c r="C1" s="32"/>
      <c r="D1" s="32"/>
      <c r="E1" s="32"/>
      <c r="F1" s="32"/>
      <c r="G1" s="32"/>
      <c r="H1" s="32"/>
      <c r="I1" s="32"/>
      <c r="J1" s="32"/>
      <c r="K1" s="32"/>
      <c r="L1" s="32"/>
    </row>
    <row r="2" spans="2:15" ht="41.25" thickBot="1">
      <c r="B2" s="1" t="s">
        <v>0</v>
      </c>
      <c r="C2" s="2" t="s">
        <v>1</v>
      </c>
      <c r="D2" s="3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4" t="s">
        <v>9</v>
      </c>
      <c r="L2" s="5" t="s">
        <v>10</v>
      </c>
    </row>
    <row r="3" spans="2:15">
      <c r="B3" s="6">
        <v>1</v>
      </c>
      <c r="C3" s="7">
        <v>2</v>
      </c>
      <c r="D3" s="7">
        <v>3</v>
      </c>
      <c r="E3" s="7">
        <v>4</v>
      </c>
      <c r="F3" s="8">
        <v>5</v>
      </c>
      <c r="G3" s="7">
        <v>6</v>
      </c>
      <c r="H3" s="7">
        <v>7</v>
      </c>
      <c r="I3" s="7">
        <v>8</v>
      </c>
      <c r="J3" s="7">
        <v>9</v>
      </c>
      <c r="K3" s="9">
        <v>10</v>
      </c>
      <c r="L3" s="7">
        <v>11</v>
      </c>
    </row>
    <row r="4" spans="2:15" ht="16.5">
      <c r="B4" s="33" t="s">
        <v>14</v>
      </c>
      <c r="C4" s="33"/>
      <c r="D4" s="27"/>
      <c r="E4" s="27"/>
      <c r="F4" s="27"/>
      <c r="G4" s="27"/>
      <c r="H4" s="27"/>
      <c r="I4" s="27"/>
      <c r="J4" s="27"/>
      <c r="K4" s="27"/>
      <c r="L4" s="28"/>
    </row>
    <row r="5" spans="2:15" ht="63.75" customHeight="1">
      <c r="B5" s="11">
        <v>1</v>
      </c>
      <c r="C5" s="18" t="s">
        <v>16</v>
      </c>
      <c r="D5" s="13" t="s">
        <v>11</v>
      </c>
      <c r="E5" s="13" t="s">
        <v>11</v>
      </c>
      <c r="F5" s="13">
        <v>500</v>
      </c>
      <c r="G5" s="14"/>
      <c r="H5" s="15">
        <v>0.23</v>
      </c>
      <c r="I5" s="14">
        <f>G5*1.23</f>
        <v>0</v>
      </c>
      <c r="J5" s="14">
        <f>SUM(F5*G5)</f>
        <v>0</v>
      </c>
      <c r="K5" s="14">
        <f>I5*F5</f>
        <v>0</v>
      </c>
      <c r="L5" s="10"/>
      <c r="N5" s="26"/>
      <c r="O5" s="26"/>
    </row>
    <row r="6" spans="2:15" ht="77.25" customHeight="1">
      <c r="B6" s="11">
        <v>2</v>
      </c>
      <c r="C6" s="16" t="s">
        <v>17</v>
      </c>
      <c r="D6" s="13" t="s">
        <v>11</v>
      </c>
      <c r="E6" s="13" t="s">
        <v>11</v>
      </c>
      <c r="F6" s="13">
        <v>500</v>
      </c>
      <c r="G6" s="14"/>
      <c r="H6" s="15">
        <v>0.23</v>
      </c>
      <c r="I6" s="14">
        <f t="shared" ref="I6:I11" si="0">G6*1.23</f>
        <v>0</v>
      </c>
      <c r="J6" s="14">
        <f t="shared" ref="J6:J11" si="1">SUM(F6*G6)</f>
        <v>0</v>
      </c>
      <c r="K6" s="14">
        <f t="shared" ref="K6:K11" si="2">I6*F6</f>
        <v>0</v>
      </c>
      <c r="L6" s="10"/>
      <c r="N6" s="26"/>
      <c r="O6" s="26"/>
    </row>
    <row r="7" spans="2:15" ht="54" customHeight="1">
      <c r="B7" s="11">
        <v>3</v>
      </c>
      <c r="C7" s="16" t="s">
        <v>15</v>
      </c>
      <c r="D7" s="13" t="s">
        <v>11</v>
      </c>
      <c r="E7" s="13" t="s">
        <v>11</v>
      </c>
      <c r="F7" s="13">
        <v>200</v>
      </c>
      <c r="G7" s="14"/>
      <c r="H7" s="15">
        <v>0.23</v>
      </c>
      <c r="I7" s="14">
        <f t="shared" si="0"/>
        <v>0</v>
      </c>
      <c r="J7" s="14">
        <f t="shared" si="1"/>
        <v>0</v>
      </c>
      <c r="K7" s="14">
        <f t="shared" si="2"/>
        <v>0</v>
      </c>
      <c r="L7" s="20"/>
      <c r="N7" s="26"/>
      <c r="O7" s="26"/>
    </row>
    <row r="8" spans="2:15" ht="68.25" customHeight="1">
      <c r="B8" s="11">
        <v>4</v>
      </c>
      <c r="C8" s="19" t="s">
        <v>18</v>
      </c>
      <c r="D8" s="13" t="s">
        <v>11</v>
      </c>
      <c r="E8" s="13" t="s">
        <v>11</v>
      </c>
      <c r="F8" s="13">
        <v>500</v>
      </c>
      <c r="G8" s="14"/>
      <c r="H8" s="15">
        <v>0.23</v>
      </c>
      <c r="I8" s="14">
        <f t="shared" si="0"/>
        <v>0</v>
      </c>
      <c r="J8" s="14">
        <f t="shared" si="1"/>
        <v>0</v>
      </c>
      <c r="K8" s="14">
        <f t="shared" si="2"/>
        <v>0</v>
      </c>
      <c r="L8" s="10"/>
      <c r="N8" s="26"/>
      <c r="O8" s="26"/>
    </row>
    <row r="9" spans="2:15" ht="69" customHeight="1">
      <c r="B9" s="11">
        <v>5</v>
      </c>
      <c r="C9" s="19" t="s">
        <v>19</v>
      </c>
      <c r="D9" s="13" t="s">
        <v>11</v>
      </c>
      <c r="E9" s="13" t="s">
        <v>11</v>
      </c>
      <c r="F9" s="13">
        <v>100</v>
      </c>
      <c r="G9" s="14"/>
      <c r="H9" s="15">
        <v>0.23</v>
      </c>
      <c r="I9" s="14">
        <f t="shared" si="0"/>
        <v>0</v>
      </c>
      <c r="J9" s="14">
        <f t="shared" si="1"/>
        <v>0</v>
      </c>
      <c r="K9" s="14">
        <f t="shared" si="2"/>
        <v>0</v>
      </c>
      <c r="L9" s="10"/>
      <c r="N9" s="26"/>
      <c r="O9" s="26"/>
    </row>
    <row r="10" spans="2:15" ht="58.5" customHeight="1">
      <c r="B10" s="11">
        <v>6</v>
      </c>
      <c r="C10" s="16" t="s">
        <v>20</v>
      </c>
      <c r="D10" s="13" t="s">
        <v>11</v>
      </c>
      <c r="E10" s="13" t="s">
        <v>11</v>
      </c>
      <c r="F10" s="13">
        <v>500</v>
      </c>
      <c r="G10" s="14"/>
      <c r="H10" s="15">
        <v>0.23</v>
      </c>
      <c r="I10" s="14">
        <f t="shared" si="0"/>
        <v>0</v>
      </c>
      <c r="J10" s="14">
        <f t="shared" si="1"/>
        <v>0</v>
      </c>
      <c r="K10" s="14">
        <f t="shared" si="2"/>
        <v>0</v>
      </c>
      <c r="L10" s="10"/>
      <c r="N10" s="26"/>
      <c r="O10" s="26"/>
    </row>
    <row r="11" spans="2:15" ht="68.25" customHeight="1">
      <c r="B11" s="11">
        <v>7</v>
      </c>
      <c r="C11" s="16" t="s">
        <v>21</v>
      </c>
      <c r="D11" s="13" t="s">
        <v>11</v>
      </c>
      <c r="E11" s="13" t="s">
        <v>11</v>
      </c>
      <c r="F11" s="13">
        <v>200</v>
      </c>
      <c r="G11" s="14"/>
      <c r="H11" s="15">
        <v>0.23</v>
      </c>
      <c r="I11" s="14">
        <f t="shared" si="0"/>
        <v>0</v>
      </c>
      <c r="J11" s="14">
        <f t="shared" si="1"/>
        <v>0</v>
      </c>
      <c r="K11" s="14">
        <f t="shared" si="2"/>
        <v>0</v>
      </c>
      <c r="L11" s="10"/>
      <c r="N11" s="26"/>
      <c r="O11" s="26"/>
    </row>
    <row r="12" spans="2:15" ht="16.5">
      <c r="B12" s="34" t="s">
        <v>12</v>
      </c>
      <c r="C12" s="34"/>
      <c r="D12" s="34"/>
      <c r="E12" s="34"/>
      <c r="F12" s="34"/>
      <c r="G12" s="34"/>
      <c r="H12" s="34"/>
      <c r="I12" s="34"/>
      <c r="J12" s="17">
        <f>SUM(J5,J6,J7,J8,J9,J10,J11)</f>
        <v>0</v>
      </c>
      <c r="K12" s="17">
        <f>SUM(K5,K6,K7,K8,K9,K10,K11)</f>
        <v>0</v>
      </c>
      <c r="L12" s="10"/>
    </row>
    <row r="13" spans="2:15" ht="16.5">
      <c r="B13" s="33" t="s">
        <v>22</v>
      </c>
      <c r="C13" s="33"/>
      <c r="D13" s="27"/>
      <c r="E13" s="27"/>
      <c r="F13" s="27"/>
      <c r="G13" s="27"/>
      <c r="H13" s="27"/>
      <c r="I13" s="27"/>
      <c r="J13" s="27"/>
      <c r="K13" s="27"/>
      <c r="L13" s="28"/>
      <c r="N13" s="26"/>
      <c r="O13" s="26"/>
    </row>
    <row r="14" spans="2:15" ht="93.75" customHeight="1">
      <c r="B14" s="11">
        <v>1</v>
      </c>
      <c r="C14" s="16" t="s">
        <v>23</v>
      </c>
      <c r="D14" s="13" t="s">
        <v>11</v>
      </c>
      <c r="E14" s="13" t="s">
        <v>11</v>
      </c>
      <c r="F14" s="13">
        <v>500</v>
      </c>
      <c r="G14" s="14"/>
      <c r="H14" s="21">
        <v>0.23</v>
      </c>
      <c r="I14" s="14">
        <f>(G14*1.23)</f>
        <v>0</v>
      </c>
      <c r="J14" s="14">
        <f>(F14*G14)</f>
        <v>0</v>
      </c>
      <c r="K14" s="14">
        <f>(F14*I14)</f>
        <v>0</v>
      </c>
      <c r="L14" s="10"/>
    </row>
    <row r="15" spans="2:15" ht="76.5" customHeight="1">
      <c r="B15" s="11">
        <v>2</v>
      </c>
      <c r="C15" s="16" t="s">
        <v>24</v>
      </c>
      <c r="D15" s="13" t="s">
        <v>11</v>
      </c>
      <c r="E15" s="13" t="s">
        <v>11</v>
      </c>
      <c r="F15" s="13">
        <v>500</v>
      </c>
      <c r="G15" s="14"/>
      <c r="H15" s="21">
        <v>0.23</v>
      </c>
      <c r="I15" s="14">
        <f t="shared" ref="I15:I16" si="3">(G15*1.23)</f>
        <v>0</v>
      </c>
      <c r="J15" s="14">
        <f>(F15*G15)</f>
        <v>0</v>
      </c>
      <c r="K15" s="14">
        <f>(F15*I15)</f>
        <v>0</v>
      </c>
      <c r="L15" s="10"/>
    </row>
    <row r="16" spans="2:15" ht="87" customHeight="1">
      <c r="B16" s="11">
        <v>3</v>
      </c>
      <c r="C16" s="16" t="s">
        <v>25</v>
      </c>
      <c r="D16" s="13" t="s">
        <v>11</v>
      </c>
      <c r="E16" s="13" t="s">
        <v>11</v>
      </c>
      <c r="F16" s="13">
        <v>500</v>
      </c>
      <c r="G16" s="14"/>
      <c r="H16" s="21">
        <v>0.23</v>
      </c>
      <c r="I16" s="14">
        <f t="shared" si="3"/>
        <v>0</v>
      </c>
      <c r="J16" s="14">
        <f t="shared" ref="J16" si="4">(F16*G16)</f>
        <v>0</v>
      </c>
      <c r="K16" s="14">
        <f t="shared" ref="K16" si="5">(F16*I16)</f>
        <v>0</v>
      </c>
      <c r="L16" s="10"/>
    </row>
    <row r="17" spans="2:12" ht="16.5">
      <c r="B17" s="35" t="s">
        <v>12</v>
      </c>
      <c r="C17" s="36"/>
      <c r="D17" s="36"/>
      <c r="E17" s="36"/>
      <c r="F17" s="36"/>
      <c r="G17" s="36"/>
      <c r="H17" s="36"/>
      <c r="I17" s="37"/>
      <c r="J17" s="17">
        <f>SUM(J14,J15,J16)</f>
        <v>0</v>
      </c>
      <c r="K17" s="17">
        <f>SUM(K14,K15,K16)</f>
        <v>0</v>
      </c>
      <c r="L17" s="20"/>
    </row>
    <row r="18" spans="2:12" ht="21.75" customHeight="1">
      <c r="B18" s="39" t="s">
        <v>29</v>
      </c>
      <c r="C18" s="40"/>
      <c r="D18" s="40"/>
      <c r="E18" s="40"/>
      <c r="F18" s="40"/>
      <c r="G18" s="40"/>
      <c r="H18" s="40"/>
      <c r="I18" s="40"/>
      <c r="J18" s="40"/>
      <c r="K18" s="40"/>
      <c r="L18" s="41"/>
    </row>
    <row r="19" spans="2:12" ht="78.75" customHeight="1">
      <c r="B19" s="11">
        <v>1</v>
      </c>
      <c r="C19" s="18" t="s">
        <v>31</v>
      </c>
      <c r="D19" s="13" t="s">
        <v>11</v>
      </c>
      <c r="E19" s="13" t="s">
        <v>11</v>
      </c>
      <c r="F19" s="25">
        <v>12000</v>
      </c>
      <c r="G19" s="14"/>
      <c r="H19" s="15">
        <v>0.23</v>
      </c>
      <c r="I19" s="14">
        <f>(G19*1.23)</f>
        <v>0</v>
      </c>
      <c r="J19" s="14">
        <f>(F19*G19)</f>
        <v>0</v>
      </c>
      <c r="K19" s="14">
        <f>(F19*I19)</f>
        <v>0</v>
      </c>
      <c r="L19" s="10"/>
    </row>
    <row r="20" spans="2:12" ht="76.5" customHeight="1">
      <c r="B20" s="11">
        <v>2</v>
      </c>
      <c r="C20" s="16" t="s">
        <v>30</v>
      </c>
      <c r="D20" s="13" t="s">
        <v>11</v>
      </c>
      <c r="E20" s="13" t="s">
        <v>11</v>
      </c>
      <c r="F20" s="25">
        <v>12000</v>
      </c>
      <c r="G20" s="14"/>
      <c r="H20" s="15">
        <v>0.23</v>
      </c>
      <c r="I20" s="14">
        <f t="shared" ref="I20:I24" si="6">(G20*1.23)</f>
        <v>0</v>
      </c>
      <c r="J20" s="14">
        <f t="shared" ref="J20:J25" si="7">(F20*G20)</f>
        <v>0</v>
      </c>
      <c r="K20" s="14">
        <f t="shared" ref="K20:K25" si="8">(F20*I20)</f>
        <v>0</v>
      </c>
      <c r="L20" s="10"/>
    </row>
    <row r="21" spans="2:12" ht="73.5" customHeight="1">
      <c r="B21" s="11">
        <v>3</v>
      </c>
      <c r="C21" s="16" t="s">
        <v>32</v>
      </c>
      <c r="D21" s="13" t="s">
        <v>11</v>
      </c>
      <c r="E21" s="13" t="s">
        <v>11</v>
      </c>
      <c r="F21" s="25">
        <v>8000</v>
      </c>
      <c r="G21" s="14"/>
      <c r="H21" s="15">
        <v>0.23</v>
      </c>
      <c r="I21" s="14">
        <f t="shared" si="6"/>
        <v>0</v>
      </c>
      <c r="J21" s="14">
        <f t="shared" si="7"/>
        <v>0</v>
      </c>
      <c r="K21" s="14">
        <f t="shared" si="8"/>
        <v>0</v>
      </c>
      <c r="L21" s="20"/>
    </row>
    <row r="22" spans="2:12" ht="74.25" customHeight="1">
      <c r="B22" s="11">
        <v>4</v>
      </c>
      <c r="C22" s="19" t="s">
        <v>33</v>
      </c>
      <c r="D22" s="13" t="s">
        <v>11</v>
      </c>
      <c r="E22" s="13" t="s">
        <v>11</v>
      </c>
      <c r="F22" s="25">
        <v>8000</v>
      </c>
      <c r="G22" s="14"/>
      <c r="H22" s="15">
        <v>0.23</v>
      </c>
      <c r="I22" s="14">
        <f t="shared" si="6"/>
        <v>0</v>
      </c>
      <c r="J22" s="14">
        <f t="shared" si="7"/>
        <v>0</v>
      </c>
      <c r="K22" s="14">
        <f t="shared" si="8"/>
        <v>0</v>
      </c>
      <c r="L22" s="10"/>
    </row>
    <row r="23" spans="2:12" ht="34.5" customHeight="1">
      <c r="B23" s="11">
        <v>5</v>
      </c>
      <c r="C23" s="19" t="s">
        <v>26</v>
      </c>
      <c r="D23" s="13" t="s">
        <v>11</v>
      </c>
      <c r="E23" s="13" t="s">
        <v>11</v>
      </c>
      <c r="F23" s="25">
        <v>12000</v>
      </c>
      <c r="G23" s="14"/>
      <c r="H23" s="15">
        <v>0.23</v>
      </c>
      <c r="I23" s="14">
        <f t="shared" si="6"/>
        <v>0</v>
      </c>
      <c r="J23" s="14">
        <f t="shared" si="7"/>
        <v>0</v>
      </c>
      <c r="K23" s="14">
        <f t="shared" si="8"/>
        <v>0</v>
      </c>
      <c r="L23" s="10"/>
    </row>
    <row r="24" spans="2:12" ht="50.25" customHeight="1">
      <c r="B24" s="11">
        <v>6</v>
      </c>
      <c r="C24" s="16" t="s">
        <v>27</v>
      </c>
      <c r="D24" s="13" t="s">
        <v>11</v>
      </c>
      <c r="E24" s="13" t="s">
        <v>11</v>
      </c>
      <c r="F24" s="25">
        <v>8000</v>
      </c>
      <c r="G24" s="14"/>
      <c r="H24" s="15">
        <v>0.23</v>
      </c>
      <c r="I24" s="14">
        <f t="shared" si="6"/>
        <v>0</v>
      </c>
      <c r="J24" s="14">
        <f t="shared" si="7"/>
        <v>0</v>
      </c>
      <c r="K24" s="14">
        <f t="shared" si="8"/>
        <v>0</v>
      </c>
      <c r="L24" s="10"/>
    </row>
    <row r="25" spans="2:12" ht="45" customHeight="1">
      <c r="B25" s="11">
        <v>7</v>
      </c>
      <c r="C25" s="16" t="s">
        <v>28</v>
      </c>
      <c r="D25" s="13" t="s">
        <v>11</v>
      </c>
      <c r="E25" s="13" t="s">
        <v>11</v>
      </c>
      <c r="F25" s="25">
        <v>8000</v>
      </c>
      <c r="G25" s="14"/>
      <c r="H25" s="15">
        <v>0.23</v>
      </c>
      <c r="I25" s="14">
        <f>G25*1.23</f>
        <v>0</v>
      </c>
      <c r="J25" s="14">
        <f t="shared" si="7"/>
        <v>0</v>
      </c>
      <c r="K25" s="14">
        <f t="shared" si="8"/>
        <v>0</v>
      </c>
      <c r="L25" s="10"/>
    </row>
    <row r="26" spans="2:12" ht="29.25" customHeight="1">
      <c r="B26" s="38" t="s">
        <v>12</v>
      </c>
      <c r="C26" s="38"/>
      <c r="D26" s="38"/>
      <c r="E26" s="38"/>
      <c r="F26" s="38"/>
      <c r="G26" s="38"/>
      <c r="H26" s="38"/>
      <c r="I26" s="38"/>
      <c r="J26" s="17">
        <f>SUM(J19,J20,J21,J22,J23,J24,J25)</f>
        <v>0</v>
      </c>
      <c r="K26" s="17">
        <f>SUM(K19,K20,K21,K22,K23,K24,K25)</f>
        <v>0</v>
      </c>
      <c r="L26" s="10"/>
    </row>
    <row r="27" spans="2:12" ht="16.5">
      <c r="B27" s="29" t="s">
        <v>13</v>
      </c>
      <c r="C27" s="30"/>
      <c r="D27" s="22"/>
      <c r="E27" s="22"/>
      <c r="F27" s="22"/>
      <c r="G27" s="22"/>
      <c r="H27" s="22"/>
      <c r="I27" s="23"/>
      <c r="J27" s="24">
        <f>SUM(J12,J17,J26)</f>
        <v>0</v>
      </c>
      <c r="K27" s="24">
        <f>SUM(K12,K17,K26)</f>
        <v>0</v>
      </c>
      <c r="L27" s="12"/>
    </row>
    <row r="30" spans="2:12">
      <c r="B30" s="31"/>
      <c r="C30" s="31"/>
      <c r="D30" s="31"/>
    </row>
  </sheetData>
  <mergeCells count="9">
    <mergeCell ref="B27:C27"/>
    <mergeCell ref="B30:D30"/>
    <mergeCell ref="B1:L1"/>
    <mergeCell ref="B4:C4"/>
    <mergeCell ref="B12:I12"/>
    <mergeCell ref="B13:C13"/>
    <mergeCell ref="B17:I17"/>
    <mergeCell ref="B26:I26"/>
    <mergeCell ref="B18:L18"/>
  </mergeCells>
  <pageMargins left="0.7" right="0.7" top="0.75" bottom="0.75" header="0.3" footer="0.3"/>
  <pageSetup paperSize="9" scale="69" fitToHeight="0" orientation="landscape" r:id="rId1"/>
  <headerFooter>
    <oddHeader>&amp;LSprawa nr 38/2025&amp;RZałącznik nr 5 do SWZ</oddHeader>
    <oddFooter>&amp;RElektroniczny podpis i pieczęć Wykonawcy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Sala Odpraw</dc:creator>
  <cp:lastModifiedBy>user</cp:lastModifiedBy>
  <cp:lastPrinted>2025-04-23T09:49:43Z</cp:lastPrinted>
  <dcterms:created xsi:type="dcterms:W3CDTF">2024-02-08T07:43:17Z</dcterms:created>
  <dcterms:modified xsi:type="dcterms:W3CDTF">2025-04-23T09:49:49Z</dcterms:modified>
</cp:coreProperties>
</file>