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660" windowHeight="12030"/>
  </bookViews>
  <sheets>
    <sheet name="Arkusz1" sheetId="1" r:id="rId1"/>
  </sheets>
  <calcPr calcId="124519"/>
</workbook>
</file>

<file path=xl/calcChain.xml><?xml version="1.0" encoding="utf-8"?>
<calcChain xmlns="http://schemas.openxmlformats.org/spreadsheetml/2006/main">
  <c r="J361" i="1"/>
  <c r="L361" s="1"/>
  <c r="I361"/>
  <c r="J360"/>
  <c r="L360" s="1"/>
  <c r="I360"/>
  <c r="L359"/>
  <c r="J359"/>
  <c r="I359"/>
  <c r="J358"/>
  <c r="L358" s="1"/>
  <c r="I358"/>
  <c r="J357"/>
  <c r="L357" s="1"/>
  <c r="I357"/>
  <c r="J356"/>
  <c r="L356" s="1"/>
  <c r="I356"/>
  <c r="J355"/>
  <c r="L355" s="1"/>
  <c r="I355"/>
  <c r="J354"/>
  <c r="L354" s="1"/>
  <c r="I354"/>
  <c r="J353"/>
  <c r="L353" s="1"/>
  <c r="I353"/>
  <c r="J352"/>
  <c r="L352" s="1"/>
  <c r="I352"/>
  <c r="J351"/>
  <c r="L351" s="1"/>
  <c r="I351"/>
  <c r="J350"/>
  <c r="L350" s="1"/>
  <c r="I350"/>
  <c r="J349"/>
  <c r="L349" s="1"/>
  <c r="I349"/>
  <c r="J348"/>
  <c r="L348" s="1"/>
  <c r="I348"/>
  <c r="J347"/>
  <c r="L347" s="1"/>
  <c r="I347"/>
  <c r="J346"/>
  <c r="L346" s="1"/>
  <c r="I346"/>
  <c r="J345"/>
  <c r="L345" s="1"/>
  <c r="I345"/>
  <c r="J344"/>
  <c r="L344" s="1"/>
  <c r="I344"/>
  <c r="J343"/>
  <c r="L343" s="1"/>
  <c r="I343"/>
  <c r="I362" s="1"/>
  <c r="J336"/>
  <c r="L336" s="1"/>
  <c r="I336"/>
  <c r="J335"/>
  <c r="L335" s="1"/>
  <c r="I335"/>
  <c r="J334"/>
  <c r="L334" s="1"/>
  <c r="I334"/>
  <c r="L333"/>
  <c r="J333"/>
  <c r="I333"/>
  <c r="J332"/>
  <c r="L332" s="1"/>
  <c r="I332"/>
  <c r="J331"/>
  <c r="L331" s="1"/>
  <c r="I331"/>
  <c r="J330"/>
  <c r="L330" s="1"/>
  <c r="I330"/>
  <c r="J329"/>
  <c r="L329" s="1"/>
  <c r="I329"/>
  <c r="J328"/>
  <c r="L328" s="1"/>
  <c r="I328"/>
  <c r="J327"/>
  <c r="L327" s="1"/>
  <c r="I327"/>
  <c r="J326"/>
  <c r="L326" s="1"/>
  <c r="I326"/>
  <c r="J325"/>
  <c r="L325" s="1"/>
  <c r="I325"/>
  <c r="J324"/>
  <c r="L324" s="1"/>
  <c r="I324"/>
  <c r="J317"/>
  <c r="L317" s="1"/>
  <c r="I317"/>
  <c r="J316"/>
  <c r="L316" s="1"/>
  <c r="I316"/>
  <c r="J315"/>
  <c r="L315" s="1"/>
  <c r="I315"/>
  <c r="L314"/>
  <c r="J314"/>
  <c r="I314"/>
  <c r="J313"/>
  <c r="L313" s="1"/>
  <c r="I313"/>
  <c r="J312"/>
  <c r="L312" s="1"/>
  <c r="I312"/>
  <c r="J305"/>
  <c r="L305" s="1"/>
  <c r="I305"/>
  <c r="L304"/>
  <c r="J304"/>
  <c r="I304"/>
  <c r="J303"/>
  <c r="L303" s="1"/>
  <c r="I303"/>
  <c r="J302"/>
  <c r="L302" s="1"/>
  <c r="I302"/>
  <c r="J301"/>
  <c r="L301" s="1"/>
  <c r="I301"/>
  <c r="J300"/>
  <c r="L300" s="1"/>
  <c r="I300"/>
  <c r="J299"/>
  <c r="L299" s="1"/>
  <c r="I299"/>
  <c r="J298"/>
  <c r="L298" s="1"/>
  <c r="I298"/>
  <c r="I337" l="1"/>
  <c r="I306"/>
  <c r="L362"/>
  <c r="L337"/>
  <c r="I318"/>
  <c r="L318"/>
  <c r="L306"/>
  <c r="J291" l="1"/>
  <c r="L291" s="1"/>
  <c r="I291"/>
  <c r="J290"/>
  <c r="L290" s="1"/>
  <c r="I290"/>
  <c r="J289"/>
  <c r="L289" s="1"/>
  <c r="I289"/>
  <c r="J288"/>
  <c r="L288" s="1"/>
  <c r="I288"/>
  <c r="J46"/>
  <c r="L46" s="1"/>
  <c r="J47"/>
  <c r="L47" s="1"/>
  <c r="I46"/>
  <c r="J42"/>
  <c r="L42" s="1"/>
  <c r="J43"/>
  <c r="L43" s="1"/>
  <c r="J44"/>
  <c r="L44" s="1"/>
  <c r="J45"/>
  <c r="L45" s="1"/>
  <c r="J48"/>
  <c r="L48" s="1"/>
  <c r="J49"/>
  <c r="L49" s="1"/>
  <c r="J50"/>
  <c r="L50" s="1"/>
  <c r="J51"/>
  <c r="L51" s="1"/>
  <c r="J52"/>
  <c r="L52" s="1"/>
  <c r="I42"/>
  <c r="I43"/>
  <c r="I44"/>
  <c r="I45"/>
  <c r="I47"/>
  <c r="I48"/>
  <c r="I49"/>
  <c r="I50"/>
  <c r="I51"/>
  <c r="I52"/>
  <c r="I41"/>
  <c r="I40"/>
  <c r="I39"/>
  <c r="I38"/>
  <c r="I37"/>
  <c r="J34"/>
  <c r="L34" s="1"/>
  <c r="J35"/>
  <c r="L35" s="1"/>
  <c r="J36"/>
  <c r="L36" s="1"/>
  <c r="J37"/>
  <c r="L37" s="1"/>
  <c r="J38"/>
  <c r="L38" s="1"/>
  <c r="J39"/>
  <c r="L39" s="1"/>
  <c r="J40"/>
  <c r="L40" s="1"/>
  <c r="J41"/>
  <c r="L41" s="1"/>
  <c r="I36"/>
  <c r="I27"/>
  <c r="I28"/>
  <c r="J27"/>
  <c r="L27" s="1"/>
  <c r="J28"/>
  <c r="L28" s="1"/>
  <c r="J29"/>
  <c r="L29" s="1"/>
  <c r="J30"/>
  <c r="L30" s="1"/>
  <c r="J31"/>
  <c r="L31" s="1"/>
  <c r="J32"/>
  <c r="L32" s="1"/>
  <c r="J33"/>
  <c r="L33" s="1"/>
  <c r="I29"/>
  <c r="I30"/>
  <c r="I31"/>
  <c r="I32"/>
  <c r="I33"/>
  <c r="I34"/>
  <c r="I35"/>
  <c r="J25"/>
  <c r="L25" s="1"/>
  <c r="J26"/>
  <c r="L26" s="1"/>
  <c r="I25"/>
  <c r="I26"/>
  <c r="J257"/>
  <c r="L257" s="1"/>
  <c r="J258"/>
  <c r="L258" s="1"/>
  <c r="J259"/>
  <c r="L259" s="1"/>
  <c r="J260"/>
  <c r="L260" s="1"/>
  <c r="J261"/>
  <c r="L261" s="1"/>
  <c r="J262"/>
  <c r="L262" s="1"/>
  <c r="J263"/>
  <c r="L263" s="1"/>
  <c r="I258"/>
  <c r="I259"/>
  <c r="I260"/>
  <c r="I261"/>
  <c r="I262"/>
  <c r="I263"/>
  <c r="I257"/>
  <c r="J239"/>
  <c r="L239" s="1"/>
  <c r="L240" s="1"/>
  <c r="I239"/>
  <c r="I240" s="1"/>
  <c r="L292" l="1"/>
  <c r="I292"/>
  <c r="J232"/>
  <c r="L232" s="1"/>
  <c r="I232"/>
  <c r="J231"/>
  <c r="L231" s="1"/>
  <c r="I231"/>
  <c r="J230"/>
  <c r="L230" s="1"/>
  <c r="I230"/>
  <c r="J229"/>
  <c r="L229" s="1"/>
  <c r="I229"/>
  <c r="J228"/>
  <c r="L228" s="1"/>
  <c r="I228"/>
  <c r="J221"/>
  <c r="L221" s="1"/>
  <c r="L222" s="1"/>
  <c r="I221"/>
  <c r="I222" s="1"/>
  <c r="I214"/>
  <c r="I215" s="1"/>
  <c r="J214"/>
  <c r="L214" s="1"/>
  <c r="L215" s="1"/>
  <c r="J207"/>
  <c r="L207" s="1"/>
  <c r="I207"/>
  <c r="J206"/>
  <c r="L206" s="1"/>
  <c r="I206"/>
  <c r="J199"/>
  <c r="L199" s="1"/>
  <c r="L200" s="1"/>
  <c r="I199"/>
  <c r="I200" s="1"/>
  <c r="J192"/>
  <c r="L192" s="1"/>
  <c r="I192"/>
  <c r="J191"/>
  <c r="L191" s="1"/>
  <c r="I191"/>
  <c r="J190"/>
  <c r="L190" s="1"/>
  <c r="I190"/>
  <c r="J183"/>
  <c r="L183" s="1"/>
  <c r="L184" s="1"/>
  <c r="I183"/>
  <c r="I184" s="1"/>
  <c r="J176"/>
  <c r="L176" s="1"/>
  <c r="I176"/>
  <c r="J175"/>
  <c r="L175" s="1"/>
  <c r="I175"/>
  <c r="J174"/>
  <c r="L174" s="1"/>
  <c r="I174"/>
  <c r="J167"/>
  <c r="L167" s="1"/>
  <c r="L168" s="1"/>
  <c r="I167"/>
  <c r="I168" s="1"/>
  <c r="J160"/>
  <c r="L160" s="1"/>
  <c r="L161" s="1"/>
  <c r="I160"/>
  <c r="I161" s="1"/>
  <c r="J153"/>
  <c r="L153" s="1"/>
  <c r="L154" s="1"/>
  <c r="I153"/>
  <c r="I154" s="1"/>
  <c r="J145"/>
  <c r="L145" s="1"/>
  <c r="I145"/>
  <c r="J146"/>
  <c r="L146" s="1"/>
  <c r="I146"/>
  <c r="J144"/>
  <c r="L144" s="1"/>
  <c r="I144"/>
  <c r="J137"/>
  <c r="L137" s="1"/>
  <c r="L138" s="1"/>
  <c r="I137"/>
  <c r="I138" s="1"/>
  <c r="J117"/>
  <c r="L117" s="1"/>
  <c r="J118"/>
  <c r="L118" s="1"/>
  <c r="J119"/>
  <c r="L119" s="1"/>
  <c r="J120"/>
  <c r="L120" s="1"/>
  <c r="J121"/>
  <c r="L121" s="1"/>
  <c r="J122"/>
  <c r="L122" s="1"/>
  <c r="J123"/>
  <c r="L123" s="1"/>
  <c r="I117"/>
  <c r="I118"/>
  <c r="I119"/>
  <c r="I120"/>
  <c r="I121"/>
  <c r="I122"/>
  <c r="I123"/>
  <c r="J130"/>
  <c r="L130" s="1"/>
  <c r="L131" s="1"/>
  <c r="I130"/>
  <c r="I131" s="1"/>
  <c r="J96"/>
  <c r="L96" s="1"/>
  <c r="J97"/>
  <c r="I96"/>
  <c r="I233" l="1"/>
  <c r="I208"/>
  <c r="L233"/>
  <c r="L208"/>
  <c r="I193"/>
  <c r="L193"/>
  <c r="I177"/>
  <c r="L177"/>
  <c r="I147"/>
  <c r="L147"/>
  <c r="J88"/>
  <c r="L88" s="1"/>
  <c r="I88"/>
  <c r="J69"/>
  <c r="L69" s="1"/>
  <c r="I69"/>
  <c r="J68"/>
  <c r="L68" s="1"/>
  <c r="I68"/>
  <c r="J67"/>
  <c r="L67" s="1"/>
  <c r="I67"/>
  <c r="J66"/>
  <c r="L66" s="1"/>
  <c r="I66"/>
  <c r="J65"/>
  <c r="L65" s="1"/>
  <c r="I65"/>
  <c r="J64"/>
  <c r="L64" s="1"/>
  <c r="I64"/>
  <c r="J63"/>
  <c r="L63" s="1"/>
  <c r="I63"/>
  <c r="J62"/>
  <c r="L62" s="1"/>
  <c r="I62"/>
  <c r="J61"/>
  <c r="L61" s="1"/>
  <c r="I61"/>
  <c r="J60"/>
  <c r="L60" s="1"/>
  <c r="I60"/>
  <c r="J59"/>
  <c r="L59" s="1"/>
  <c r="I59"/>
  <c r="I70" l="1"/>
  <c r="L70"/>
  <c r="I53"/>
  <c r="L53"/>
  <c r="J15"/>
  <c r="J16"/>
  <c r="L16" s="1"/>
  <c r="J17"/>
  <c r="L17" s="1"/>
  <c r="I17"/>
  <c r="J4"/>
  <c r="L4" s="1"/>
  <c r="L5" s="1"/>
  <c r="I4"/>
  <c r="I5" s="1"/>
  <c r="I271" l="1"/>
  <c r="I272"/>
  <c r="I273"/>
  <c r="I274"/>
  <c r="I275"/>
  <c r="I276"/>
  <c r="I277"/>
  <c r="I278"/>
  <c r="I279"/>
  <c r="I280"/>
  <c r="I281"/>
  <c r="J281"/>
  <c r="L281" s="1"/>
  <c r="J280"/>
  <c r="L280" s="1"/>
  <c r="J279"/>
  <c r="L279" s="1"/>
  <c r="J278"/>
  <c r="L278" s="1"/>
  <c r="J277"/>
  <c r="L277" s="1"/>
  <c r="J276"/>
  <c r="L276" s="1"/>
  <c r="J275"/>
  <c r="L275" s="1"/>
  <c r="J274"/>
  <c r="L274" s="1"/>
  <c r="J273"/>
  <c r="L273" s="1"/>
  <c r="J272"/>
  <c r="L272" s="1"/>
  <c r="J271"/>
  <c r="L271" s="1"/>
  <c r="J270"/>
  <c r="L270" s="1"/>
  <c r="I270"/>
  <c r="J252"/>
  <c r="L252" s="1"/>
  <c r="J253"/>
  <c r="L253" s="1"/>
  <c r="J254"/>
  <c r="L254" s="1"/>
  <c r="J255"/>
  <c r="L255" s="1"/>
  <c r="J256"/>
  <c r="L256" s="1"/>
  <c r="I256"/>
  <c r="I255"/>
  <c r="I254"/>
  <c r="I253"/>
  <c r="I252"/>
  <c r="I282" l="1"/>
  <c r="L282"/>
  <c r="J251" l="1"/>
  <c r="L251" s="1"/>
  <c r="I251"/>
  <c r="J250"/>
  <c r="L250" s="1"/>
  <c r="I250"/>
  <c r="J249"/>
  <c r="L249" s="1"/>
  <c r="I249"/>
  <c r="J248"/>
  <c r="L248" s="1"/>
  <c r="I248"/>
  <c r="J247"/>
  <c r="L247" s="1"/>
  <c r="I247"/>
  <c r="J246"/>
  <c r="L246" s="1"/>
  <c r="I246"/>
  <c r="J116"/>
  <c r="L116" s="1"/>
  <c r="I116"/>
  <c r="I264" l="1"/>
  <c r="L264"/>
  <c r="J87" l="1"/>
  <c r="L87" s="1"/>
  <c r="I87"/>
  <c r="J79"/>
  <c r="L79" s="1"/>
  <c r="I79"/>
  <c r="J78"/>
  <c r="L78" s="1"/>
  <c r="I78"/>
  <c r="J77"/>
  <c r="L77" s="1"/>
  <c r="I77"/>
  <c r="J76"/>
  <c r="L76" s="1"/>
  <c r="I76"/>
  <c r="I80" l="1"/>
  <c r="L80"/>
  <c r="L124" l="1"/>
  <c r="I124"/>
  <c r="J109"/>
  <c r="L109" s="1"/>
  <c r="L110" s="1"/>
  <c r="I109"/>
  <c r="I110" s="1"/>
  <c r="J103"/>
  <c r="L103" s="1"/>
  <c r="L104" s="1"/>
  <c r="I103"/>
  <c r="I104" s="1"/>
  <c r="L97"/>
  <c r="L98" s="1"/>
  <c r="I97"/>
  <c r="I98" s="1"/>
  <c r="J18"/>
  <c r="L18" s="1"/>
  <c r="I18"/>
  <c r="I16"/>
  <c r="L15"/>
  <c r="I15"/>
  <c r="J14"/>
  <c r="L14" s="1"/>
  <c r="I14"/>
  <c r="J13"/>
  <c r="L13" s="1"/>
  <c r="I13"/>
  <c r="J12"/>
  <c r="L12" s="1"/>
  <c r="I12"/>
  <c r="J11"/>
  <c r="L11" s="1"/>
  <c r="I11"/>
  <c r="J89"/>
  <c r="L89" s="1"/>
  <c r="L90" s="1"/>
  <c r="I89"/>
  <c r="I90" s="1"/>
  <c r="L19" l="1"/>
  <c r="I19"/>
</calcChain>
</file>

<file path=xl/sharedStrings.xml><?xml version="1.0" encoding="utf-8"?>
<sst xmlns="http://schemas.openxmlformats.org/spreadsheetml/2006/main" count="1076" uniqueCount="383">
  <si>
    <t>Lp</t>
  </si>
  <si>
    <t>Przykładowy 
Symbol</t>
  </si>
  <si>
    <t>Nazwa towaru</t>
  </si>
  <si>
    <t>J.M</t>
  </si>
  <si>
    <t>ilość</t>
  </si>
  <si>
    <t>Pełen kod towaru</t>
  </si>
  <si>
    <t xml:space="preserve">  cena jedn. netto  </t>
  </si>
  <si>
    <t>wartość netto</t>
  </si>
  <si>
    <t xml:space="preserve">  cena jedn. brutto [PLN]</t>
  </si>
  <si>
    <t xml:space="preserve">VAT [%] </t>
  </si>
  <si>
    <t>Wartość brutto [PLN]</t>
  </si>
  <si>
    <t>Uwagi</t>
  </si>
  <si>
    <t>1.</t>
  </si>
  <si>
    <t>op.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</si>
  <si>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</si>
  <si>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</si>
  <si>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</si>
  <si>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</si>
  <si>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</si>
  <si>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</si>
  <si>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</si>
  <si>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</si>
  <si>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</si>
  <si>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razem:</t>
  </si>
  <si>
    <t>szt</t>
  </si>
  <si>
    <t>szt.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</si>
  <si>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</si>
  <si>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</si>
  <si>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</si>
  <si>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</si>
  <si>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</si>
  <si>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</si>
  <si>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</si>
  <si>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</si>
  <si>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</si>
  <si>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</si>
  <si>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</si>
  <si>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</si>
  <si>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</si>
  <si>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</si>
  <si>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</si>
  <si>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</si>
  <si>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</si>
  <si>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kpl.</t>
  </si>
  <si>
    <t>Pasy unieruchamiające magnetyczne , na całe ciało pacjenta , rozmiar L(na nadgarstki, na kostki,na tułów, na klatkę piersiową) typu SALVAFIX</t>
  </si>
  <si>
    <t>Taśma do kinezyterapii i rehabilitacji 5mx5cm typu Reaha Tape,plastry dynamiczne,kolor do wyboru</t>
  </si>
  <si>
    <t>Zadanie 1.Taśmy do kinesioterapii i rehabilitacji</t>
  </si>
  <si>
    <t>Ostrze wielorazowe owalne z osłoną boczną śr. 5.5 mm, długość robocza 290 mm, 
1 opakowanie = 1 szt.</t>
  </si>
  <si>
    <t>Ostrze wielorazowe owalne, mimośrodowe z osłoną boczną śr. 5.5 mm, długość robocza 290 mm, 1 opakowanie = 1 szt.</t>
  </si>
  <si>
    <t>Ostrze wielorazowe kulowe śr. 5.5 mm, długość robocza 290 mm,  
1 opakowanie = 1 szt.</t>
  </si>
  <si>
    <t>Ostrze wielorazowe kulowe diamentowe śr. 5.5 mm, długość robocza 290 mm, 
1 opakowanie = 1 szt.</t>
  </si>
  <si>
    <t>Ostrze wielorazowe owalne z osłoną boczną śr. 4 mm, długość robocza 350 mm, 1 opakowanie = 1 szt.</t>
  </si>
  <si>
    <t>Ostrze wielorazowe owalne,  z osłoną boczną i dystalną ,śr. 4 mm, długość robocza 350 mm, 1 opakowanie = 1 szt.</t>
  </si>
  <si>
    <t xml:space="preserve">Ostrze wielorazowe kulowe,rozetowe śr. 4 mm, długość robocza 350 mm, 1 opakowanie = 1 szt. </t>
  </si>
  <si>
    <t>Ostrze wielorazowe kulowe diamentowe,śr.4mm,dł.robocza 350mm,1op=1 szt</t>
  </si>
  <si>
    <t>Zadanie 2.Ostrza wielorazowe do małoinwazyjnej endoskopowej  chirurgii stenoz kręgosłupa</t>
  </si>
  <si>
    <t>899751505</t>
  </si>
  <si>
    <t>899751555</t>
  </si>
  <si>
    <t>899751305</t>
  </si>
  <si>
    <t>899751405</t>
  </si>
  <si>
    <t>899751504</t>
  </si>
  <si>
    <t>899751514</t>
  </si>
  <si>
    <t>899751304</t>
  </si>
  <si>
    <t>899751404</t>
  </si>
  <si>
    <t>GB304R</t>
  </si>
  <si>
    <t>Trepan 9 x 14mm z trzonem HUDSON</t>
  </si>
  <si>
    <t>GB302R</t>
  </si>
  <si>
    <t>Trepan 9x12mm z trzonem HUDSON</t>
  </si>
  <si>
    <t>GC207R</t>
  </si>
  <si>
    <t>Brzeszczot oscylacyjny, powierzchnia robocza 25mm, szerokość ostrza 5mm, grubość ostrza 0,5mm, szerokość nacięcia 0,5mm</t>
  </si>
  <si>
    <t>GC209R</t>
  </si>
  <si>
    <t>Brzeszczot oscylacyjny, powierzchnia robocza 30mm, szerokość ostrza 10mm, grubość ostrza 0,5mm, szerokość nacięcia 0,8mm</t>
  </si>
  <si>
    <t>GC215R</t>
  </si>
  <si>
    <t>Brzeszczot oscylacyjny, powierzchnia robocza 50mm, szerokość ostrza 10mm, grubość ostrza 0,5mm, szerokość nacięcia 0,8mm</t>
  </si>
  <si>
    <t>GE252R</t>
  </si>
  <si>
    <t>Brzeszczot oscylacyjny, powierzchnia robocza 65mm, szerokość ostrza 20mm, grubość ostrza 0,9mm</t>
  </si>
  <si>
    <t>GE253R</t>
  </si>
  <si>
    <t>Brzeszczot oscylacyjny, powierzchnia robocza 65mm, szerokość ostrza 25mm, grubość ostrza 0,9mm</t>
  </si>
  <si>
    <t>GE254R</t>
  </si>
  <si>
    <t>Brzeszczot oscylacyjny, powierzchnia robocza 65mm, szerokość ostrza 32mm, grubość ostrza 0,9mm</t>
  </si>
  <si>
    <t>GE234SU</t>
  </si>
  <si>
    <t>Brzeszczot oscylacyjny, powierzchnia robocza 90mm, szerokość ostrza 13mm, grubość ostrza 0,89mm</t>
  </si>
  <si>
    <t>GE241SU</t>
  </si>
  <si>
    <t>Brzeszczot oscylacyjny, powierzchnia robocza 90mm, szerokość ostrza 19mm, grubość ostrza1,27mm</t>
  </si>
  <si>
    <t>GP031R</t>
  </si>
  <si>
    <t>Brzeszczot średnica 65 mm do piły do cięcia gipsu  Aesculap Typ GP 024</t>
  </si>
  <si>
    <t>GP030R</t>
  </si>
  <si>
    <t>Brzeszczot średnica 50 mm do piły do cięcia gipsu  Aesculap Typ GP 024</t>
  </si>
  <si>
    <t>GB228R</t>
  </si>
  <si>
    <t>Ostrza do dermatoskopu Acculan 3Ti 1op.=10 szt.</t>
  </si>
  <si>
    <t>FH403</t>
  </si>
  <si>
    <t>Piła Drutowa Olivecrona 300mm (1op.=5szt.)</t>
  </si>
  <si>
    <t>BA722</t>
  </si>
  <si>
    <t>Matryca do nacinania skóry 1:3 sterylna</t>
  </si>
  <si>
    <t xml:space="preserve">GK363R </t>
  </si>
  <si>
    <t>Elektroda do endoskopii mózgowej 1.1 mm MINOP®</t>
  </si>
  <si>
    <t>FH605SU</t>
  </si>
  <si>
    <t>Dren ssąco płuczący do urządzenia do endoskopii mózgowej do MINOP® 1op.= 10szt</t>
  </si>
  <si>
    <t>GB600</t>
  </si>
  <si>
    <t xml:space="preserve">Olej parafinowy w aerozolu, o pojemności 300ml, wraz z łącznikiem do smarowania i konserwacji  części motorowych </t>
  </si>
  <si>
    <t>JG600</t>
  </si>
  <si>
    <t>Olej w aerozolu, do konserwacji narzędzi  chirurgicznych przed sterylizacją</t>
  </si>
  <si>
    <t>EJ640P</t>
  </si>
  <si>
    <t>Uszczelka trokaru 10/5mm (1op=5szt)</t>
  </si>
  <si>
    <t>EJ751251</t>
  </si>
  <si>
    <t>Kapturki uszczelniające (Luer-Lock)</t>
  </si>
  <si>
    <t>EJ446255</t>
  </si>
  <si>
    <t>Kapturek uszczelniający 5,5mm</t>
  </si>
  <si>
    <t>EJ642P</t>
  </si>
  <si>
    <t>Reduktor Trokaru 5/10/13 mm</t>
  </si>
  <si>
    <t>EJ570P</t>
  </si>
  <si>
    <t>Przepustnica do trokarów śr.5,5- 7mm</t>
  </si>
  <si>
    <t>EJ571P</t>
  </si>
  <si>
    <t>Przepustnica do trokarów śr.10-12,5mm</t>
  </si>
  <si>
    <t>EJ572P</t>
  </si>
  <si>
    <t>Przepustnica do trokarów śr.13 mm</t>
  </si>
  <si>
    <t>GN133</t>
  </si>
  <si>
    <t>Przewód do pęsety</t>
  </si>
  <si>
    <t>EJ449255</t>
  </si>
  <si>
    <t>Kapturek uszczelniający 10mm</t>
  </si>
  <si>
    <t>28.</t>
  </si>
  <si>
    <t>op</t>
  </si>
  <si>
    <t>Zadanie 3.Narzędzia operacyjne</t>
  </si>
  <si>
    <t>Zadanie 4.Materiały eksploatacyjne do ultradźwiękowego aspiratora tkanek</t>
  </si>
  <si>
    <t>C6623</t>
  </si>
  <si>
    <t>Stożek elektryczny 23kHz do Cusy 
1op=6 szt.</t>
  </si>
  <si>
    <t>C6636</t>
  </si>
  <si>
    <t>Stożek elektryczny 36kHz do Cusy 1op=6szt</t>
  </si>
  <si>
    <t>C4614ELT</t>
  </si>
  <si>
    <t>Końcówka 36kHz standard, zakrzywiona, dł.11,44cm, śr.1,98mm</t>
  </si>
  <si>
    <t>C4611ELT</t>
  </si>
  <si>
    <t xml:space="preserve">Końcówka 36kHz mikro, zakrzywiona, przedłużona, dł.12,15cm, śr.1,57mm </t>
  </si>
  <si>
    <t>sztt</t>
  </si>
  <si>
    <t>C4615S</t>
  </si>
  <si>
    <t>Końcówka 36kHz zakrzywiona, przedłużona,
dł.19,27cm, śr.1,57mm (1op.=4szt.)</t>
  </si>
  <si>
    <t>C4601ELT</t>
  </si>
  <si>
    <t>Końcówka 23kHz standard, dł.7,98cm, śr.1,98mm</t>
  </si>
  <si>
    <t>C4608ELT</t>
  </si>
  <si>
    <t>Końcówka 23kHZ standard, dł.12,51cm, śr.1,14mm</t>
  </si>
  <si>
    <t>C0005</t>
  </si>
  <si>
    <t>Filtr odsysania do Cusy (1op.=2szt.)</t>
  </si>
  <si>
    <t>C5601</t>
  </si>
  <si>
    <t>Klucz do końcówek 23kHz, sterylny, jednorazowy
1op.=6szt.</t>
  </si>
  <si>
    <t>C5602</t>
  </si>
  <si>
    <t>Klucz do końcówek 36kHz, sterylny, jednorazowy 
1op.=6szt.</t>
  </si>
  <si>
    <t>A2020</t>
  </si>
  <si>
    <t xml:space="preserve">Kolce przezierne czaszkowe dla dorosłych, szafirowe,
jednorazowe (1op.=3szt.) </t>
  </si>
  <si>
    <t>Zadanie 5 Czepki do EEG</t>
  </si>
  <si>
    <t>Czepek PTS do elekltrod EEG duży dla dorosłych,bezlateksowy,6-4 badań</t>
  </si>
  <si>
    <t>HEAD0V4L</t>
  </si>
  <si>
    <t>Czepek PTS do elekltrod EEG średni dla dorosłych,bezlateksowy,6-4 badań</t>
  </si>
  <si>
    <t>HEAD0V4M</t>
  </si>
  <si>
    <t>Pasek mocujący pod brodę do czepków EEG-PTS dla dorosłych</t>
  </si>
  <si>
    <t>TIRCUFFMENTA</t>
  </si>
  <si>
    <t>TIRCUFFMENTP</t>
  </si>
  <si>
    <t>Pasek mocujący pod brodę do czepków EEG-PTS dla dzieci</t>
  </si>
  <si>
    <t>Zadanie 6. Akcesoria do urządzenia M5 Straightshot Microdebrider</t>
  </si>
  <si>
    <t>1883040BRC</t>
  </si>
  <si>
    <t>Jednorazowe wiertło do urządzenia M5 Straightshot Microdebrider, średnica 3,0 mm, dł. 13,0 cm, zagięte pod kątem 40 stopni, pakowane po 1 szt. w op.</t>
  </si>
  <si>
    <t>1883655BRC</t>
  </si>
  <si>
    <t>Jednorazowe wiertło do urządzenia M5 Straightshot Microdebrider, średnica 3,6 mm, dł. 13,0 cm, zagięte pod kątem 55 stopni, pakowane po 1 szt. w op.</t>
  </si>
  <si>
    <t>1883070BLD</t>
  </si>
  <si>
    <t>Jednorazowe wiertło do urządzenia M5 Straightshot Microdebrider, średnica 3,0 mm, dł. 13,0 cm, zagięte pod kątem 70 stopni, pakowane po 1 szt. w op.</t>
  </si>
  <si>
    <t>77-410-17</t>
  </si>
  <si>
    <t>77-410-13</t>
  </si>
  <si>
    <t>Pętla elektrodowa ,kątowa 90 stopni,13 Charr do resektoskopu INVIDIA MEDICAL,1op=6 szt</t>
  </si>
  <si>
    <t>Zadanie 7.Pętle elektrodowe do resektoskopu</t>
  </si>
  <si>
    <t>Zadanie 8.Koc do ogrzewania pacjenta</t>
  </si>
  <si>
    <t>SWU-2001</t>
  </si>
  <si>
    <t>Koc do ogrzewania pacjenta na całe ciało,dla dorosłych do ogrzewacza Equator typu Level 1</t>
  </si>
  <si>
    <t>Ubranko do hipotermii do aparatu Criticool dla dorosłych ,168-180cm</t>
  </si>
  <si>
    <t>512-03166-1</t>
  </si>
  <si>
    <t>Zadanie 9. Ubranko do hopotermii</t>
  </si>
  <si>
    <t>Zadanie 10.Pojemniki do miksera recepturowego</t>
  </si>
  <si>
    <t>Mieszadło stałe 100 ml</t>
  </si>
  <si>
    <t>Mieszadło stałe 200 ml</t>
  </si>
  <si>
    <t>Mieszadło stałe 300 ml</t>
  </si>
  <si>
    <t>Mieszadło stałe 500 ml</t>
  </si>
  <si>
    <t>Pojemnik-tuba 100/140 ml do miksera recepturowego do przygotowania leku(1op=10szt)</t>
  </si>
  <si>
    <t>Pojemnik-tuba 200/280 ml do miksera recepturowego do przygotowania leku(1op=5szt)</t>
  </si>
  <si>
    <t>Pojemnik-tuba  z tłokiem 300/390 ml do miksera recepturowego do przygotowania leku(1op=5szt)</t>
  </si>
  <si>
    <t>Pojemnik-tuba z tłokiem 500/600 ml do miksera recepturowego do przygotowania leku(1op=4szt)</t>
  </si>
  <si>
    <t>Zadanie 11.Akcesoria do morcelatora</t>
  </si>
  <si>
    <t>Zestaw do morcelatora -ostrze,nóż,śr.15mm,płytki zaworu,uszczelka(1op=5szt)</t>
  </si>
  <si>
    <t>Zadanie 12.Lusterka krtaniowe laryngologiczne</t>
  </si>
  <si>
    <t>Lusterka krtaniowe laryngologiczne,jednorazowe, sterylne,śr.ok.19mm</t>
  </si>
  <si>
    <t>Zadanie 16. Pasy magnetyczne na Neurologię</t>
  </si>
  <si>
    <t>Zadanie 13. Materiały eksploatacyjne do barwienia na Patomorfologię</t>
  </si>
  <si>
    <t>Pojemnik na zużytą parafinę(1op=5 szt)</t>
  </si>
  <si>
    <t>Pojemniki do barwiarki GEMINI AS(1op=3 szt)</t>
  </si>
  <si>
    <t>Marker do zwiększania adhezyjnośći szkieł</t>
  </si>
  <si>
    <t>Zadanie 14.Ramka na kartę gorączkową pacjenta plastikowa</t>
  </si>
  <si>
    <t>Zadanie 15.Ramka na kartę gorączkową pacjenta metalowa</t>
  </si>
  <si>
    <t>Ramka na kartę gorączkową pacjenta plastikowa,A4,z uwzględnieniem ochrony danych</t>
  </si>
  <si>
    <t>Ramka na karte gorączkową pacjenta metalowa,A4 , z uwzgklędnieniem ochrony danych</t>
  </si>
  <si>
    <t>Zadanie 17.Wiertła na chirurgię Twarzowo-Szczękową HP</t>
  </si>
  <si>
    <t>C141.HP.010</t>
  </si>
  <si>
    <t>C141.HP.031</t>
  </si>
  <si>
    <t>C141.HP.023</t>
  </si>
  <si>
    <t>Zadanie 18. Ciśnieniomierz zegarowy mankietowy</t>
  </si>
  <si>
    <t xml:space="preserve">Zadanie 19.Asortyment do zabiegów robotycznych </t>
  </si>
  <si>
    <t>Wiertło HP różyczka na prostnicę</t>
  </si>
  <si>
    <t>Wiertło HP różyczka na prostnice</t>
  </si>
  <si>
    <t>C3001</t>
  </si>
  <si>
    <t>C3002</t>
  </si>
  <si>
    <t>C3101</t>
  </si>
  <si>
    <t>Podstawa ogrzewacza optyki</t>
  </si>
  <si>
    <t>Uszczelki do ogrzewacza ,jednorazowe(1op=20 szt)</t>
  </si>
  <si>
    <t>Ogrzewacz optyki (termos chirurgiczny do podgrzewania endoskopu w trakcie zabiegów operacyjnych</t>
  </si>
  <si>
    <t>Zadanie 20. Pozycjonery żelowe na ZBO</t>
  </si>
  <si>
    <t>K4002F</t>
  </si>
  <si>
    <t>Pozycjoner żelowy:osłona na pięte i podbicie z rzepem,wymiary: 315x195x12,5mm</t>
  </si>
  <si>
    <t>PFM.205530001</t>
  </si>
  <si>
    <t>PFM.205500000</t>
  </si>
  <si>
    <t>Uchwyt do ostrzy do przyrawania F-130PL</t>
  </si>
  <si>
    <t>Ostrze autop.do wstęp.oprac.130mm(1op=50szt)</t>
  </si>
  <si>
    <t>Zadanie 22. Maty dekontaminacyjne</t>
  </si>
  <si>
    <t>KTG MD30B</t>
  </si>
  <si>
    <t>Mata dekontaminacyjna,30 listków,rozm.115x60cm,20 mat po 30 warstw każda(1op=20 szt.mat),niebieska(lub przeliczenie ilości</t>
  </si>
  <si>
    <t>Zadanie 23. Etykiety do drukarki Zebra ZT0230</t>
  </si>
  <si>
    <t>ETA-2000</t>
  </si>
  <si>
    <t>Etykieta do drukarki termotransferowej Zebra-230,stosowana w systemie oprogramowania ewidencji procesów sterylizacji,trójdzielna,wyposażona w kod startowy,wym.102x55,8,2000szt na rolce</t>
  </si>
  <si>
    <t>Zadanie 21.Rękojeść wraz z  dedykowanymi nożami  na Patomorfologię</t>
  </si>
  <si>
    <t>EM-8300</t>
  </si>
  <si>
    <t>EP-78010487</t>
  </si>
  <si>
    <t>cd-tc0417</t>
  </si>
  <si>
    <t>HH.1090310</t>
  </si>
  <si>
    <t>Smoczek do pipet</t>
  </si>
  <si>
    <t>BIO-10-10</t>
  </si>
  <si>
    <t>Zestaw do barwienia intry-12 pozycji w jednym ciągu(stelaż,12 pojemników,1 koszyk na 25 szkiełek</t>
  </si>
  <si>
    <t>BIO-10-42</t>
  </si>
  <si>
    <t>Zestaw do barwienia intry-koszyczki na szkiełka</t>
  </si>
  <si>
    <t>40.PUD220B</t>
  </si>
  <si>
    <t>Pudełko tekturowe do przechowywania 220 bloczków,z wysuwaną szufladą 332x245x62mm</t>
  </si>
  <si>
    <t>Zadanie 25.Dreny do manipulatora domacicznego na Ginekologię</t>
  </si>
  <si>
    <t>Zadanie 26.Materiały eksploatacyjne do aparatury medycznej na Ginekologię</t>
  </si>
  <si>
    <t>Ostrze morcelatora, śr.4mm do zastosowania z uchwytem DRILLCUT-X II, sterylne /27056LM/</t>
  </si>
  <si>
    <t>Zadanie 27.Frezy do wiertarki ELAN 4</t>
  </si>
  <si>
    <t>031162-10</t>
  </si>
  <si>
    <t xml:space="preserve">Dren płuczący pacjenta do zastosowania z drenem płuczącym pompy, sterylny (1op.=10szt.) </t>
  </si>
  <si>
    <t>11582M</t>
  </si>
  <si>
    <t xml:space="preserve">Ekstraktor do kamieni śr.0,4mm, 4 drucikowy koszyk, sterylny, jednorazowy </t>
  </si>
  <si>
    <t>26183MD</t>
  </si>
  <si>
    <t xml:space="preserve">Pętla Supraloop do morcelatora, monopolarna,zamienna,duża,jednorazowa </t>
  </si>
  <si>
    <t>26183MC</t>
  </si>
  <si>
    <t xml:space="preserve">Pętla Supraloop do morcelatora, monopolarna,jednorazowa </t>
  </si>
  <si>
    <t>11574MB</t>
  </si>
  <si>
    <t xml:space="preserve">Mikrowiertło do kamieni ślinianek 0,8 mm </t>
  </si>
  <si>
    <t>27656B</t>
  </si>
  <si>
    <t xml:space="preserve">Olej do instrumentów 50ml </t>
  </si>
  <si>
    <t>27056LM</t>
  </si>
  <si>
    <t xml:space="preserve">Pętla tnąca bipolarna 24/26 Fr. (1op.=6szt.) </t>
  </si>
  <si>
    <t>27040GP1</t>
  </si>
  <si>
    <t>27040JB130</t>
  </si>
  <si>
    <t xml:space="preserve">Pętla tnąca bipolarna podłużna,śr.drutu 0,3 mm,24/26 Fr.(1op.=6 szt.) </t>
  </si>
  <si>
    <t>27040G</t>
  </si>
  <si>
    <t xml:space="preserve">Pętla tnąca monopolarna,zagięta,24/26 Fr.,dwa druty prowadzące (1op.=6szt.) </t>
  </si>
  <si>
    <t>Smar do kurków do płaszcza wodnego FESSA,do zaworów instrumentów</t>
  </si>
  <si>
    <t>27652-05</t>
  </si>
  <si>
    <t>Szczoteczka do czyszczenia branszy instrumentów (1op=5 szt)</t>
  </si>
  <si>
    <t>31523-10</t>
  </si>
  <si>
    <t xml:space="preserve">Dren pompy płuczącej jednorazowy,sterylny do HAMOU ENDOMATU 26331120-1 i ENDOMAT SELECT  , sterylny (1op.=10szt.) </t>
  </si>
  <si>
    <t>27069K</t>
  </si>
  <si>
    <t>031457-10</t>
  </si>
  <si>
    <t>Zestaw drenu do odsysania,do zastosowania z S-PILOT,jednorazowy,sterylny ,1op=10 szt</t>
  </si>
  <si>
    <t>27040N</t>
  </si>
  <si>
    <t>27040BL1</t>
  </si>
  <si>
    <t>Elektroda koagulacyjna, pointed,bipolarna 24/26Fr,1op=6 szt.</t>
  </si>
  <si>
    <t>Elektroda koagulacyjna,monopolarna,kulkowa,śr.3mm 24/26Fr,,dwa druty prowadząśce1op.=6 szt.</t>
  </si>
  <si>
    <t>Tuleja/Rękaw ochronny do przechowywania oraz sterylizacji pętli elektrycz. do histeroskopu,plastikowy,tuba</t>
  </si>
  <si>
    <t>Nóż zimny SACHSE do uretrotomu,prosty 1op.=6 szt.</t>
  </si>
  <si>
    <t>GP342R</t>
  </si>
  <si>
    <t>Frez do kraniotomii,spiralny</t>
  </si>
  <si>
    <t>GP349R</t>
  </si>
  <si>
    <t xml:space="preserve">Wiertło spiralne 2 mm </t>
  </si>
  <si>
    <t>GP126R</t>
  </si>
  <si>
    <t>Frez rozetowy 4 mm</t>
  </si>
  <si>
    <t>GP127R</t>
  </si>
  <si>
    <t>Frez rozetowy 4,5 mm</t>
  </si>
  <si>
    <t>GP128R</t>
  </si>
  <si>
    <t>Frez rozetowy 5 mm</t>
  </si>
  <si>
    <t>GP129R</t>
  </si>
  <si>
    <t>Frez rozetowy 6 mm</t>
  </si>
  <si>
    <t>GP155R</t>
  </si>
  <si>
    <t>Frez diamentowy 4 mm</t>
  </si>
  <si>
    <t>GP156R</t>
  </si>
  <si>
    <t>Frez diamentowy 4,5 mm</t>
  </si>
  <si>
    <t>GP157R</t>
  </si>
  <si>
    <t>Frez diamentowy 5 mm</t>
  </si>
  <si>
    <t>GP158R</t>
  </si>
  <si>
    <t>Frez diamentowy 6mm</t>
  </si>
  <si>
    <t>GP515R</t>
  </si>
  <si>
    <t xml:space="preserve">Ostrze do napędu operacyjnego ELAN  IV do wykonywania zabiegu palucha koślawego </t>
  </si>
  <si>
    <t>Ostrze do piły do cięcia gipsu naturalnego, o średnicy 50 mm</t>
  </si>
  <si>
    <t>02.0010-(7.01)</t>
  </si>
  <si>
    <t>TH.JC304-12</t>
  </si>
  <si>
    <t>Dreny jednorazowe do manipulatora domacicznego (1op=10szt)</t>
  </si>
  <si>
    <t>Zadanie 24.Akcesoria do badań patomorfologicznych</t>
  </si>
  <si>
    <t>210-V17oc-V</t>
  </si>
  <si>
    <t>210-V2oc-V</t>
  </si>
  <si>
    <t>210-S23-V</t>
  </si>
  <si>
    <t>Zadanie 28.Pozycjonery - poduszki w pokrowcach z tkaniny medycznej</t>
  </si>
  <si>
    <t>Kominki cytologiczne,wielorazowego użytku(Cytokuweta)(1op=12 szt)</t>
  </si>
  <si>
    <t>Ciśnieniomierz zegarowy mankietowy naramienny ze stetoskopem ( zestaw-manometr,gruszka,mankiet dla dorosłych,,stetoskop-gwarancja min.12-m-cy)</t>
  </si>
  <si>
    <t>Pętla elektrodowa bipolarna,kątowa 30 stopni 17Charr do resektorkopu INVIDIA IMEDICAL 1op=6 szt</t>
  </si>
  <si>
    <t>Poduszka podporowa przedramiona,20x45x23, w kształcie klina,      (wypełniona styropianowymi kulkami EPS,pokryte tkaniną poliuretanową PU,w podwójnym pokrowcu zapinana na zamek,materiał medyczny,który nie przyjmuje płynów,paroprzepuszczalny,przyjemny w dotyku,nie wymaga dodatkowego zabezpieczenia,wielokrotnego użytku,antybakteryjne,łatwe w czyszczeniu i dezynfekcji,,możliwość prania  w 40stopniach C,,dezynfekcja środkami antyseptycznymi,gwarancja min.12-m-cy)</t>
  </si>
  <si>
    <t>Klin do pozycji bocznej ścięty,pianka,26x70x15/5cm(wykonany z pianki  poliuretanową ,pokryty tkaniną poliuretanową PU,pokrowce zapinanena zamek,materiał medyczny,który nie przyjmuje płynów,paroprzepuszczalny,przyjemny w dotyku,nie wymaga dodatkowego zabezpieczenia,wielokrotnego użytku,antybakteryjne,łatwe w czyszczeniu i dezynfekcji,posiada wysoki stopień ognioodporności,dezynfekcja, gwarancja min.12-m-cy)</t>
  </si>
  <si>
    <t>Poduszka wielofunkcyjna do ułożenia bocznego,L130;30X130X60 (wypełniona styropianowymi kulkami EPS,pokryte tkaniną poliuretanowąPU,w podwójnym pokrowcu zapinananazamek,materiał medyczny,którynieprzyjmuje płynów,paroprzepuszczalny,przyjemny w dotyku,nie wymaga dodatkowego zabezpieczenia,wielokrotnego użytku,antybakteryjne,łatwe w czyszczeniu i dezynfekcji,,możliwość prania  w 40stopniach C,,dezynfekcja środkami antyseptycznymi,gwarancja min.12-m-cy)</t>
  </si>
  <si>
    <t>Poduszka segmentowa,wielokomorowa,pod nogi i pięty,niebieska,dł.80x szer.60 (wypełniona styropianowymi kulkami EPS,pokryte tkaniną poliuretanową PU,pokrowiec z materiału medycznego,który nie przyjmuje płynów,paroprzepuszczalny,przyjemny w dotyku,nie wymaga dodatkowego zabezpieczenia,wielokrotnego użytku,antybakteryjne,łatwe w czyszczeniu i dezynfekcji,,możliwość prania  w 40stopniach C,,dezynfekcja środkami antyseptycznymi,gwarancja min.12-m-cy)</t>
  </si>
  <si>
    <t>FORMULARZ CENOWY</t>
  </si>
  <si>
    <t>20540//V892381</t>
  </si>
  <si>
    <t xml:space="preserve">Filtr bakteryjno-wirusowy do aparatów marki JAEGER </t>
  </si>
  <si>
    <t>20831/852352/</t>
  </si>
  <si>
    <t>Kolanka połączeniowe do głowic pomiarowych aparatów marki JAEGER</t>
  </si>
  <si>
    <t>20832/700096/</t>
  </si>
  <si>
    <t>Sitko referencyjne ,oporowe do głowic pomiarowych aparatów marki JAEGER</t>
  </si>
  <si>
    <t>20833/V892020/</t>
  </si>
  <si>
    <t>Filtr APS do prowokacji</t>
  </si>
  <si>
    <t>20834/852556/</t>
  </si>
  <si>
    <t>Linia osuszająca próbki pobieranego gazu do systemu dyfuzyjnego</t>
  </si>
  <si>
    <t>20835/707288/</t>
  </si>
  <si>
    <t>Nebulizator do metacholiny</t>
  </si>
  <si>
    <t>23179 /V892384/</t>
  </si>
  <si>
    <t xml:space="preserve">Filtr bakteryjno-wirusowy bez ustnika do aparatów Master Screen </t>
  </si>
  <si>
    <t xml:space="preserve">22986/892103/ </t>
  </si>
  <si>
    <t xml:space="preserve">Ustnik do spirometru bez filtra, plastikowy, prosty (1op.=25szt.) </t>
  </si>
  <si>
    <t>Dren medyczny PCW prosty niejałowy pakowany w odcinkach, średnica zewnetrzna/średnica wewnętrzna w milimetrach / długość w metrach 12x8x2,5</t>
  </si>
  <si>
    <t>Dren medyczny PCW prosty niejałowy pakowany w odcinkach, średnica zewnetrzna/średnica wewnętrzna w milimetrach / długość w metrach  12x8x25</t>
  </si>
  <si>
    <t xml:space="preserve">Łącznik uniwersalny niesterylny do drenów medycznych PCW od 6 do 15 mm </t>
  </si>
  <si>
    <t>94-2528</t>
  </si>
  <si>
    <t>Zestaw drenów do odsysania w systemie zamkniętym,System dwóch drenów z łącznikiem Y i przyłączem do ssaka,Dreny zakończone odpowiednio łącznikiem żeńskim i łącznikiem męskim,Łącznik męski jest stożkowy, schodkowy z zatyczką.</t>
  </si>
  <si>
    <t>09-527,09-5827,09-5127</t>
  </si>
  <si>
    <t>Prowadnica do trudnych intubacji:-• wielorazowa ,• w kolorze niebieskim ,• dostarczana w sztywnym futerale z instrukcją dezynfekcji                                     i sterylizacji, rozmiar I.D. (mm) 5,0,długość[mm] 600, 800 lub 1000 (do wyboru przy składaniu zamówienia),materiał o właściwościach poślizgowych,elastyczna typu Bougie wzmocniona na całej długości, skalowana co 1 cm,zagięty koniec ułatwiający wprowadzanie</t>
  </si>
  <si>
    <t>09-362709-3827,09-3127</t>
  </si>
  <si>
    <t>Prowadnica do trudnych intubacji:-• wielorazowa ,• w kolorze niebieskim ,• dostarczana w sztywnym futerale z instrukcją dezynfekcji                                     i sterylizacji, rozmiar I.D. (mm) 3,3,długość[mm] 600, 800 lub 1000 (do wyboru przy składaniu zamówienia),materiał o właściwościach poślizgowych,elastyczna typu Bougie wzmocniona na całej długości, skalowana co 1 cm,zagięty koniec ułatwiający wprowadzanie</t>
  </si>
  <si>
    <t>'Wielorazowe agresywne ostrze do piły 116/95 x19x1,27</t>
  </si>
  <si>
    <t>'Wielorazowe agresywne ostrze do piły 116/95x19x1,47</t>
  </si>
  <si>
    <t>'Wielorazowe agresywne ostrze do piły 116/95x25x1,37</t>
  </si>
  <si>
    <t>'Wielorazowe agresywne ostrze do piły 116/95x25x1,27</t>
  </si>
  <si>
    <t>Wielorazowe agresywne ostrze do piły 111/90x19x12,5x1,27</t>
  </si>
  <si>
    <t>Power moduł do systemu TRS</t>
  </si>
  <si>
    <t xml:space="preserve">Wielorazowy brzeszczot oscylacyjny (sprzęło AO/ASIF) standardowy ząb 90/69 x18x1,0/0,8mm-stand.piła </t>
  </si>
  <si>
    <t>Wielorazowy brzeszczot oscylacyjny (sprzęgło AO/ ASIF) stand.ząb90/69x18x1,2/1,0mm-stand.piła do tr.</t>
  </si>
  <si>
    <t>Wiertło trójsplotowe śr.4,2mm, kalibrowane, dł.145mm, ze złączką do RDL</t>
  </si>
  <si>
    <t>'Wiertło 3,2mm dł.145/120mm (2-flute,for Quick Coupling)</t>
  </si>
  <si>
    <t>Wiertło 3,2mm dł.195/170mm (2-flute,for Quick Coupling)</t>
  </si>
  <si>
    <t>'Wiertło 2,0mm dł.100/75mm (3-flute,for Quick Coupling)</t>
  </si>
  <si>
    <t>'Wiertło 4,5mm dł.145/120mm (3-flute,for Quick Coupling)</t>
  </si>
  <si>
    <t>'Wiertło 2,5mm dł.110/85mm (3-flute,for Quick Coupling)</t>
  </si>
  <si>
    <t>Smar specjalny Synthes 40ml  /519.970/</t>
  </si>
  <si>
    <t>'Rękojeść wielokrotnego użytku do elektrod 225312</t>
  </si>
  <si>
    <t>'Elektroda 3,5mm o działaniu bocznym FLEX 120W/90W max 180W/120W /225312/</t>
  </si>
  <si>
    <t>Przełącznik nożny do generatora ,włącznik żółty-ablacja,odparowyw. lub tryb mieszany,wł.nieb.-koagul</t>
  </si>
  <si>
    <t>'Elektroda haczyk 3,5mm x 160mm, 90st. do cięcia z koagulacją 120W/90W max 180W/120W /225305</t>
  </si>
  <si>
    <t>1882040HR</t>
  </si>
  <si>
    <t xml:space="preserve">Ostrza do resekcji  małżowi nosowych dolnych   2,0 mm (1op.=5szt.) długość 11 cm, prędkość robocza 60-3,000 RPM, obrót o 360 stopni, ostrze proste z wyciągiem, zawiera dren do irygacji </t>
  </si>
  <si>
    <t>1884004HR</t>
  </si>
  <si>
    <t>Ostrza do zastosowania w procedurze dotyczącej zatok sitowych, 4mm obrót o 360 stopni, ostrze proste o długości 11 cm, powierzchnia cięcia w 3 płaszczyznach,  prędkość robocza 5000 RPM (1op.=5szt.)</t>
  </si>
  <si>
    <t>1884560HS</t>
  </si>
  <si>
    <t>Proste wiertło zatokowe o śr. 4,5 mm, dł. 12,5 cm, dedykowane do wiercenia klinowego, końcówka wiertła wyposażona w kaniulę</t>
  </si>
  <si>
    <t>1884562HS</t>
  </si>
  <si>
    <t>Agresywne wiertło zatokowe o śr. 4,5 mm i dł. 12,5 cm, końcówka wiertła wyposażona w kaniulę</t>
  </si>
  <si>
    <t>1882569HS</t>
  </si>
  <si>
    <t xml:space="preserve">Wiertło diamentowe do procedur chirurgicznych z wykorzystaniem  endoskopu/użycie wiertła w kości łzowej  (1op.=3szt.) ostrze o długości 11 cm, zakrzywione,  </t>
  </si>
  <si>
    <t>1883670HS</t>
  </si>
  <si>
    <t>Wiertło do zatoki czołowej, zagięte pod kątem 55 stopni, śr. 3.6 mm i dł. 13 cm, końcówka wiertła wyposażona w kaniulę</t>
  </si>
  <si>
    <t>1883070HS</t>
  </si>
  <si>
    <t>Wiertło do zatoki czołowej, zagięte pod kątem 40 stopni, śr. 3 mm i dł. 13 cm, końcówka wiertła wyposażona w kaniulę</t>
  </si>
  <si>
    <t>1883274HSE</t>
  </si>
  <si>
    <t>Wiertło diamentowe dedykowane do przedniej podstawy czaszki o śr. 3,2 mm i dł. 15 cm, zagięte pod kątem 15 stopni</t>
  </si>
  <si>
    <t>1885078HSE</t>
  </si>
  <si>
    <t>Wiertło diamentowe dedykowane do przedniej podstawy czaszki o śr. 5 mm i dł. 13 cm, zagięte pod kątem 70 stopni</t>
  </si>
  <si>
    <t>1883277HSE</t>
  </si>
  <si>
    <t>Wiertło diamentowe dedykowane do przedniej podstawy czaszki o śr. 3,2 mm i dł. 15 cm, zagięte pod kątem 40 stopni</t>
  </si>
  <si>
    <t>1883672HS</t>
  </si>
  <si>
    <t>Wiertło diamentowe do zatoki czołowej o śr. 4 mm,  dł. 13 cm, zagięte pod kątem 70 stopni,</t>
  </si>
  <si>
    <t>Osłonka płucząca 4 mm do optyki 0 stopni wraz z drenami 1 op.= 5 szt.</t>
  </si>
  <si>
    <t>Osłonka płucząca 4 mm do optyki 30 stopni wraz z drenami 1 op.= 5 szt.</t>
  </si>
  <si>
    <t>Zadanie 29.Filtry i ustniki</t>
  </si>
  <si>
    <t>Zadanie 30.Dreny medyczne, łączniki i prowadnice do intubacji</t>
  </si>
  <si>
    <t>Zadanie 31.Materiały eksploatacyjne do Shavera na Otolaryngologię</t>
  </si>
  <si>
    <t>Zadanie 32.Materiały eksploatacyjne na Blok Operacyjny</t>
  </si>
  <si>
    <t>905-815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</si>
</sst>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.00\ [$zł-415]_-;\-* #,##0.00\ [$zł-415]_-;_-* &quot;-&quot;??\ [$zł-415]_-;_-@_-"/>
  </numFmts>
  <fonts count="1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7"/>
      <color rgb="FF000000"/>
      <name val="Arial"/>
      <family val="2"/>
      <charset val="238"/>
    </font>
    <font>
      <sz val="10"/>
      <color rgb="FF00000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4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14" fillId="0" borderId="0">
      <alignment horizontal="left" vertical="center"/>
    </xf>
  </cellStyleXfs>
  <cellXfs count="72">
    <xf numFmtId="0" fontId="0" fillId="0" borderId="0" xfId="0"/>
    <xf numFmtId="0" fontId="0" fillId="0" borderId="0" xfId="0"/>
    <xf numFmtId="0" fontId="2" fillId="4" borderId="2" xfId="0" applyFont="1" applyFill="1" applyBorder="1" applyAlignment="1">
      <alignment horizontal="center" vertical="center" wrapText="1"/>
    </xf>
    <xf numFmtId="164" fontId="8" fillId="4" borderId="1" xfId="2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" fontId="8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5" fillId="3" borderId="3" xfId="0" applyFont="1" applyFill="1" applyBorder="1"/>
    <xf numFmtId="164" fontId="5" fillId="3" borderId="4" xfId="0" applyNumberFormat="1" applyFont="1" applyFill="1" applyBorder="1"/>
    <xf numFmtId="0" fontId="5" fillId="0" borderId="0" xfId="0" applyFont="1"/>
    <xf numFmtId="164" fontId="5" fillId="3" borderId="5" xfId="0" applyNumberFormat="1" applyFont="1" applyFill="1" applyBorder="1"/>
    <xf numFmtId="0" fontId="4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/>
    <xf numFmtId="164" fontId="5" fillId="4" borderId="0" xfId="0" applyNumberFormat="1" applyFont="1" applyFill="1" applyBorder="1"/>
    <xf numFmtId="49" fontId="10" fillId="4" borderId="2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wrapText="1"/>
    </xf>
    <xf numFmtId="0" fontId="7" fillId="4" borderId="2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12" fillId="0" borderId="1" xfId="5" applyBorder="1" applyAlignment="1">
      <alignment horizontal="left" vertical="center" wrapText="1"/>
    </xf>
    <xf numFmtId="0" fontId="12" fillId="0" borderId="8" xfId="6" applyBorder="1" applyAlignment="1">
      <alignment horizontal="left" vertical="center" wrapText="1"/>
    </xf>
    <xf numFmtId="0" fontId="12" fillId="0" borderId="8" xfId="6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2" fontId="13" fillId="0" borderId="1" xfId="7" applyNumberFormat="1" applyFont="1" applyFill="1" applyBorder="1" applyAlignment="1">
      <alignment horizontal="center" vertical="center" wrapText="1"/>
    </xf>
    <xf numFmtId="0" fontId="13" fillId="0" borderId="1" xfId="8" applyFont="1" applyFill="1" applyBorder="1" applyAlignment="1">
      <alignment horizontal="center" vertical="center" wrapText="1"/>
    </xf>
    <xf numFmtId="0" fontId="13" fillId="0" borderId="1" xfId="8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0" fontId="9" fillId="5" borderId="5" xfId="0" applyFont="1" applyFill="1" applyBorder="1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15" fillId="0" borderId="9" xfId="9" quotePrefix="1" applyFont="1" applyBorder="1" applyAlignment="1">
      <alignment vertical="center" wrapText="1"/>
    </xf>
    <xf numFmtId="0" fontId="15" fillId="0" borderId="9" xfId="9" applyFont="1" applyBorder="1" applyAlignment="1">
      <alignment vertical="center" wrapText="1"/>
    </xf>
    <xf numFmtId="0" fontId="15" fillId="0" borderId="1" xfId="9" quotePrefix="1" applyFont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0" fillId="0" borderId="0" xfId="0" applyBorder="1"/>
    <xf numFmtId="0" fontId="4" fillId="4" borderId="10" xfId="0" applyFont="1" applyFill="1" applyBorder="1" applyAlignment="1">
      <alignment horizontal="center" vertical="center" wrapText="1"/>
    </xf>
    <xf numFmtId="0" fontId="0" fillId="0" borderId="10" xfId="0" applyBorder="1"/>
    <xf numFmtId="164" fontId="0" fillId="0" borderId="0" xfId="0" applyNumberFormat="1" applyBorder="1"/>
    <xf numFmtId="0" fontId="15" fillId="0" borderId="10" xfId="9" applyFont="1" applyBorder="1" applyAlignment="1">
      <alignment vertical="center" wrapText="1"/>
    </xf>
    <xf numFmtId="0" fontId="12" fillId="0" borderId="10" xfId="6" applyBorder="1" applyAlignment="1">
      <alignment horizontal="left" vertical="center" wrapText="1"/>
    </xf>
    <xf numFmtId="0" fontId="0" fillId="0" borderId="0" xfId="0" applyAlignment="1"/>
    <xf numFmtId="0" fontId="9" fillId="0" borderId="1" xfId="0" quotePrefix="1" applyFont="1" applyBorder="1" applyAlignment="1">
      <alignment vertical="center" wrapText="1"/>
    </xf>
    <xf numFmtId="0" fontId="9" fillId="0" borderId="1" xfId="0" applyNumberFormat="1" applyFont="1" applyBorder="1" applyAlignment="1">
      <alignment vertical="center" wrapText="1"/>
    </xf>
    <xf numFmtId="0" fontId="2" fillId="2" borderId="6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0" fillId="6" borderId="0" xfId="0" applyFill="1" applyAlignment="1">
      <alignment horizontal="center"/>
    </xf>
  </cellXfs>
  <cellStyles count="10">
    <cellStyle name="Dziesiętny" xfId="1" builtinId="3"/>
    <cellStyle name="Normalny" xfId="0" builtinId="0"/>
    <cellStyle name="Normalny 2" xfId="5"/>
    <cellStyle name="Normalny 3" xfId="4"/>
    <cellStyle name="Normalny 4" xfId="6"/>
    <cellStyle name="Normalny 7" xfId="3"/>
    <cellStyle name="Normalny_Arkusz1" xfId="7"/>
    <cellStyle name="Normalny_Arkusz2" xfId="8"/>
    <cellStyle name="S10" xfId="9"/>
    <cellStyle name="Walutowy" xfId="2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62"/>
  <sheetViews>
    <sheetView tabSelected="1" view="pageLayout" topLeftCell="A121" workbookViewId="0">
      <selection activeCell="C130" sqref="C130"/>
    </sheetView>
  </sheetViews>
  <sheetFormatPr defaultRowHeight="14.25"/>
  <cols>
    <col min="2" max="2" width="6" customWidth="1"/>
    <col min="3" max="3" width="14.5" customWidth="1"/>
    <col min="4" max="4" width="27.375" customWidth="1"/>
    <col min="5" max="5" width="6.375" customWidth="1"/>
    <col min="7" max="7" width="10.875" customWidth="1"/>
    <col min="8" max="8" width="10.75" bestFit="1" customWidth="1"/>
    <col min="9" max="9" width="14.75" customWidth="1"/>
    <col min="10" max="10" width="10.875" customWidth="1"/>
    <col min="12" max="12" width="13.125" customWidth="1"/>
  </cols>
  <sheetData>
    <row r="1" spans="2:13" s="1" customFormat="1">
      <c r="B1" s="71" t="s">
        <v>309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2:13" s="1" customFormat="1">
      <c r="B2" s="69" t="s">
        <v>46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2:13" s="1" customFormat="1" ht="25.5">
      <c r="B3" s="6" t="s">
        <v>0</v>
      </c>
      <c r="C3" s="2" t="s">
        <v>1</v>
      </c>
      <c r="D3" s="11" t="s">
        <v>2</v>
      </c>
      <c r="E3" s="6" t="s">
        <v>3</v>
      </c>
      <c r="F3" s="7" t="s">
        <v>4</v>
      </c>
      <c r="G3" s="7" t="s">
        <v>5</v>
      </c>
      <c r="H3" s="3" t="s">
        <v>6</v>
      </c>
      <c r="I3" s="3" t="s">
        <v>7</v>
      </c>
      <c r="J3" s="4" t="s">
        <v>8</v>
      </c>
      <c r="K3" s="4" t="s">
        <v>9</v>
      </c>
      <c r="L3" s="4" t="s">
        <v>10</v>
      </c>
      <c r="M3" s="8" t="s">
        <v>11</v>
      </c>
    </row>
    <row r="4" spans="2:13" s="1" customFormat="1" ht="39" thickBot="1">
      <c r="B4" s="6" t="s">
        <v>12</v>
      </c>
      <c r="C4" s="34"/>
      <c r="D4" s="30" t="s">
        <v>45</v>
      </c>
      <c r="E4" s="6" t="s">
        <v>24</v>
      </c>
      <c r="F4" s="7">
        <v>40</v>
      </c>
      <c r="G4" s="7"/>
      <c r="H4" s="3"/>
      <c r="I4" s="14">
        <f>F4*H4</f>
        <v>0</v>
      </c>
      <c r="J4" s="15">
        <f>H4*K4+H4</f>
        <v>0</v>
      </c>
      <c r="K4" s="16">
        <v>0.08</v>
      </c>
      <c r="L4" s="17">
        <f>F4*J4</f>
        <v>0</v>
      </c>
      <c r="M4" s="8"/>
    </row>
    <row r="5" spans="2:13" s="1" customFormat="1" ht="15.75" thickBot="1">
      <c r="B5" s="61"/>
      <c r="C5" s="62"/>
      <c r="H5" s="19" t="s">
        <v>23</v>
      </c>
      <c r="I5" s="20">
        <f>SUM(I4:I4)</f>
        <v>0</v>
      </c>
      <c r="J5" s="21"/>
      <c r="K5" s="21"/>
      <c r="L5" s="22">
        <f>SUM(L4:L4)</f>
        <v>0</v>
      </c>
    </row>
    <row r="6" spans="2:13" s="1" customFormat="1">
      <c r="B6" s="60"/>
    </row>
    <row r="7" spans="2:13" s="1" customFormat="1"/>
    <row r="9" spans="2:13" s="1" customFormat="1">
      <c r="B9" s="69" t="s">
        <v>55</v>
      </c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</row>
    <row r="10" spans="2:13" s="1" customFormat="1" ht="25.5">
      <c r="B10" s="6" t="s">
        <v>0</v>
      </c>
      <c r="C10" s="2" t="s">
        <v>1</v>
      </c>
      <c r="D10" s="11" t="s">
        <v>2</v>
      </c>
      <c r="E10" s="6" t="s">
        <v>3</v>
      </c>
      <c r="F10" s="7" t="s">
        <v>4</v>
      </c>
      <c r="G10" s="7" t="s">
        <v>5</v>
      </c>
      <c r="H10" s="3" t="s">
        <v>6</v>
      </c>
      <c r="I10" s="3" t="s">
        <v>7</v>
      </c>
      <c r="J10" s="4" t="s">
        <v>8</v>
      </c>
      <c r="K10" s="4" t="s">
        <v>9</v>
      </c>
      <c r="L10" s="4" t="s">
        <v>10</v>
      </c>
      <c r="M10" s="8" t="s">
        <v>11</v>
      </c>
    </row>
    <row r="11" spans="2:13" s="1" customFormat="1" ht="60">
      <c r="B11" s="5" t="s">
        <v>12</v>
      </c>
      <c r="C11" s="26" t="s">
        <v>56</v>
      </c>
      <c r="D11" s="40" t="s">
        <v>47</v>
      </c>
      <c r="E11" s="9" t="s">
        <v>25</v>
      </c>
      <c r="F11" s="10">
        <v>10</v>
      </c>
      <c r="G11" s="5"/>
      <c r="H11" s="18"/>
      <c r="I11" s="14">
        <f>F11*H11</f>
        <v>0</v>
      </c>
      <c r="J11" s="15">
        <f>H11*K11+H11</f>
        <v>0</v>
      </c>
      <c r="K11" s="16">
        <v>0.08</v>
      </c>
      <c r="L11" s="17">
        <f>F11*J11</f>
        <v>0</v>
      </c>
      <c r="M11" s="8"/>
    </row>
    <row r="12" spans="2:13" ht="60">
      <c r="B12" s="5" t="s">
        <v>14</v>
      </c>
      <c r="C12" s="26" t="s">
        <v>57</v>
      </c>
      <c r="D12" s="40" t="s">
        <v>48</v>
      </c>
      <c r="E12" s="9" t="s">
        <v>25</v>
      </c>
      <c r="F12" s="10">
        <v>10</v>
      </c>
      <c r="G12" s="5"/>
      <c r="H12" s="18"/>
      <c r="I12" s="14">
        <f t="shared" ref="I12:I18" si="0">F12*H12</f>
        <v>0</v>
      </c>
      <c r="J12" s="15">
        <f t="shared" ref="J12:J18" si="1">H12*K12+H12</f>
        <v>0</v>
      </c>
      <c r="K12" s="16">
        <v>0.08</v>
      </c>
      <c r="L12" s="17">
        <f>F12*J12</f>
        <v>0</v>
      </c>
      <c r="M12" s="8"/>
    </row>
    <row r="13" spans="2:13" ht="45">
      <c r="B13" s="5" t="s">
        <v>15</v>
      </c>
      <c r="C13" s="26" t="s">
        <v>58</v>
      </c>
      <c r="D13" s="40" t="s">
        <v>49</v>
      </c>
      <c r="E13" s="9" t="s">
        <v>25</v>
      </c>
      <c r="F13" s="10">
        <v>10</v>
      </c>
      <c r="G13" s="5"/>
      <c r="H13" s="18"/>
      <c r="I13" s="14">
        <f t="shared" si="0"/>
        <v>0</v>
      </c>
      <c r="J13" s="15">
        <f t="shared" si="1"/>
        <v>0</v>
      </c>
      <c r="K13" s="16">
        <v>0.08</v>
      </c>
      <c r="L13" s="17">
        <f t="shared" ref="L13:L18" si="2">F13*J13</f>
        <v>0</v>
      </c>
      <c r="M13" s="8"/>
    </row>
    <row r="14" spans="2:13" ht="60">
      <c r="B14" s="5" t="s">
        <v>16</v>
      </c>
      <c r="C14" s="26" t="s">
        <v>59</v>
      </c>
      <c r="D14" s="40" t="s">
        <v>50</v>
      </c>
      <c r="E14" s="9" t="s">
        <v>25</v>
      </c>
      <c r="F14" s="10">
        <v>10</v>
      </c>
      <c r="G14" s="5"/>
      <c r="H14" s="18"/>
      <c r="I14" s="14">
        <f t="shared" si="0"/>
        <v>0</v>
      </c>
      <c r="J14" s="15">
        <f t="shared" si="1"/>
        <v>0</v>
      </c>
      <c r="K14" s="16">
        <v>0.08</v>
      </c>
      <c r="L14" s="17">
        <f t="shared" si="2"/>
        <v>0</v>
      </c>
      <c r="M14" s="8"/>
    </row>
    <row r="15" spans="2:13" ht="59.25" customHeight="1">
      <c r="B15" s="5" t="s">
        <v>17</v>
      </c>
      <c r="C15" s="26" t="s">
        <v>60</v>
      </c>
      <c r="D15" s="41" t="s">
        <v>51</v>
      </c>
      <c r="E15" s="9" t="s">
        <v>25</v>
      </c>
      <c r="F15" s="27">
        <v>20</v>
      </c>
      <c r="G15" s="5"/>
      <c r="H15" s="18"/>
      <c r="I15" s="14">
        <f t="shared" si="0"/>
        <v>0</v>
      </c>
      <c r="J15" s="15">
        <f t="shared" si="1"/>
        <v>0</v>
      </c>
      <c r="K15" s="16">
        <v>0.08</v>
      </c>
      <c r="L15" s="17">
        <f t="shared" si="2"/>
        <v>0</v>
      </c>
      <c r="M15" s="8"/>
    </row>
    <row r="16" spans="2:13" ht="58.5" customHeight="1">
      <c r="B16" s="5" t="s">
        <v>18</v>
      </c>
      <c r="C16" s="26" t="s">
        <v>61</v>
      </c>
      <c r="D16" s="41" t="s">
        <v>52</v>
      </c>
      <c r="E16" s="9" t="s">
        <v>25</v>
      </c>
      <c r="F16" s="27">
        <v>20</v>
      </c>
      <c r="G16" s="5"/>
      <c r="H16" s="18"/>
      <c r="I16" s="14">
        <f t="shared" si="0"/>
        <v>0</v>
      </c>
      <c r="J16" s="15">
        <f t="shared" si="1"/>
        <v>0</v>
      </c>
      <c r="K16" s="16">
        <v>0.08</v>
      </c>
      <c r="L16" s="17">
        <f t="shared" si="2"/>
        <v>0</v>
      </c>
      <c r="M16" s="8"/>
    </row>
    <row r="17" spans="1:13" s="1" customFormat="1" ht="58.5" customHeight="1">
      <c r="B17" s="5" t="s">
        <v>19</v>
      </c>
      <c r="C17" s="43" t="s">
        <v>62</v>
      </c>
      <c r="D17" s="42" t="s">
        <v>53</v>
      </c>
      <c r="E17" s="9" t="s">
        <v>25</v>
      </c>
      <c r="F17" s="27">
        <v>20</v>
      </c>
      <c r="G17" s="5"/>
      <c r="H17" s="18"/>
      <c r="I17" s="14">
        <f>F17*H17</f>
        <v>0</v>
      </c>
      <c r="J17" s="15">
        <f t="shared" si="1"/>
        <v>0</v>
      </c>
      <c r="K17" s="16">
        <v>0.08</v>
      </c>
      <c r="L17" s="17">
        <f t="shared" si="2"/>
        <v>0</v>
      </c>
      <c r="M17" s="8"/>
    </row>
    <row r="18" spans="1:13" ht="55.5" customHeight="1" thickBot="1">
      <c r="B18" s="5" t="s">
        <v>20</v>
      </c>
      <c r="C18" s="43" t="s">
        <v>63</v>
      </c>
      <c r="D18" s="41" t="s">
        <v>54</v>
      </c>
      <c r="E18" s="9" t="s">
        <v>25</v>
      </c>
      <c r="F18" s="27">
        <v>20</v>
      </c>
      <c r="G18" s="5"/>
      <c r="H18" s="18"/>
      <c r="I18" s="14">
        <f t="shared" si="0"/>
        <v>0</v>
      </c>
      <c r="J18" s="15">
        <f t="shared" si="1"/>
        <v>0</v>
      </c>
      <c r="K18" s="16">
        <v>0.08</v>
      </c>
      <c r="L18" s="17">
        <f t="shared" si="2"/>
        <v>0</v>
      </c>
      <c r="M18" s="8"/>
    </row>
    <row r="19" spans="1:13" ht="15.75" thickBot="1">
      <c r="A19" s="60"/>
      <c r="B19" s="61"/>
      <c r="C19" s="62"/>
      <c r="D19" s="65"/>
      <c r="E19" s="62"/>
      <c r="F19" s="1"/>
      <c r="G19" s="1"/>
      <c r="H19" s="19" t="s">
        <v>23</v>
      </c>
      <c r="I19" s="20">
        <f>SUM(I11:I18)</f>
        <v>0</v>
      </c>
      <c r="J19" s="21"/>
      <c r="K19" s="21"/>
      <c r="L19" s="22">
        <f>SUM(L11:L18)</f>
        <v>0</v>
      </c>
      <c r="M19" s="1"/>
    </row>
    <row r="20" spans="1:13">
      <c r="B20" s="60"/>
      <c r="D20" s="60"/>
    </row>
    <row r="21" spans="1:13" s="1" customFormat="1"/>
    <row r="22" spans="1:13" s="1" customFormat="1"/>
    <row r="23" spans="1:13" s="1" customFormat="1">
      <c r="B23" s="69" t="s">
        <v>122</v>
      </c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</row>
    <row r="24" spans="1:13" s="1" customFormat="1" ht="25.5">
      <c r="B24" s="6" t="s">
        <v>0</v>
      </c>
      <c r="C24" s="2" t="s">
        <v>1</v>
      </c>
      <c r="D24" s="11" t="s">
        <v>2</v>
      </c>
      <c r="E24" s="6" t="s">
        <v>3</v>
      </c>
      <c r="F24" s="7" t="s">
        <v>4</v>
      </c>
      <c r="G24" s="7" t="s">
        <v>5</v>
      </c>
      <c r="H24" s="3" t="s">
        <v>6</v>
      </c>
      <c r="I24" s="3" t="s">
        <v>7</v>
      </c>
      <c r="J24" s="4" t="s">
        <v>8</v>
      </c>
      <c r="K24" s="4" t="s">
        <v>9</v>
      </c>
      <c r="L24" s="4" t="s">
        <v>10</v>
      </c>
      <c r="M24" s="8" t="s">
        <v>11</v>
      </c>
    </row>
    <row r="25" spans="1:13" s="1" customFormat="1">
      <c r="B25" s="5" t="s">
        <v>12</v>
      </c>
      <c r="C25" s="44" t="s">
        <v>64</v>
      </c>
      <c r="D25" s="45" t="s">
        <v>65</v>
      </c>
      <c r="E25" s="49" t="s">
        <v>24</v>
      </c>
      <c r="F25" s="50">
        <v>7</v>
      </c>
      <c r="G25" s="5"/>
      <c r="H25" s="18"/>
      <c r="I25" s="14">
        <f t="shared" ref="I25:I52" si="3">(F25*H25)</f>
        <v>0</v>
      </c>
      <c r="J25" s="15">
        <f t="shared" ref="J25:J52" si="4">H25*K25+H25</f>
        <v>0</v>
      </c>
      <c r="K25" s="16">
        <v>0.08</v>
      </c>
      <c r="L25" s="17">
        <f t="shared" ref="L25:L52" si="5">F25*J25</f>
        <v>0</v>
      </c>
      <c r="M25" s="8"/>
    </row>
    <row r="26" spans="1:13" s="1" customFormat="1">
      <c r="B26" s="5" t="s">
        <v>14</v>
      </c>
      <c r="C26" s="46" t="s">
        <v>66</v>
      </c>
      <c r="D26" s="45" t="s">
        <v>67</v>
      </c>
      <c r="E26" s="49" t="s">
        <v>24</v>
      </c>
      <c r="F26" s="50">
        <v>7</v>
      </c>
      <c r="G26" s="5"/>
      <c r="H26" s="18"/>
      <c r="I26" s="14">
        <f t="shared" si="3"/>
        <v>0</v>
      </c>
      <c r="J26" s="15">
        <f t="shared" si="4"/>
        <v>0</v>
      </c>
      <c r="K26" s="16">
        <v>0.08</v>
      </c>
      <c r="L26" s="17">
        <f t="shared" si="5"/>
        <v>0</v>
      </c>
      <c r="M26" s="8"/>
    </row>
    <row r="27" spans="1:13" s="1" customFormat="1" ht="51">
      <c r="B27" s="5" t="s">
        <v>15</v>
      </c>
      <c r="C27" s="44" t="s">
        <v>68</v>
      </c>
      <c r="D27" s="45" t="s">
        <v>69</v>
      </c>
      <c r="E27" s="49" t="s">
        <v>24</v>
      </c>
      <c r="F27" s="50">
        <v>4</v>
      </c>
      <c r="G27" s="5"/>
      <c r="H27" s="18"/>
      <c r="I27" s="14">
        <f t="shared" si="3"/>
        <v>0</v>
      </c>
      <c r="J27" s="15">
        <f t="shared" si="4"/>
        <v>0</v>
      </c>
      <c r="K27" s="16">
        <v>0.08</v>
      </c>
      <c r="L27" s="17">
        <f t="shared" si="5"/>
        <v>0</v>
      </c>
      <c r="M27" s="8"/>
    </row>
    <row r="28" spans="1:13" s="1" customFormat="1" ht="51">
      <c r="B28" s="5" t="s">
        <v>16</v>
      </c>
      <c r="C28" s="44" t="s">
        <v>70</v>
      </c>
      <c r="D28" s="45" t="s">
        <v>71</v>
      </c>
      <c r="E28" s="49" t="s">
        <v>24</v>
      </c>
      <c r="F28" s="50">
        <v>4</v>
      </c>
      <c r="G28" s="5"/>
      <c r="H28" s="18"/>
      <c r="I28" s="14">
        <f t="shared" si="3"/>
        <v>0</v>
      </c>
      <c r="J28" s="15">
        <f t="shared" si="4"/>
        <v>0</v>
      </c>
      <c r="K28" s="16">
        <v>0.08</v>
      </c>
      <c r="L28" s="17">
        <f t="shared" si="5"/>
        <v>0</v>
      </c>
      <c r="M28" s="8"/>
    </row>
    <row r="29" spans="1:13" s="1" customFormat="1" ht="51">
      <c r="B29" s="5" t="s">
        <v>17</v>
      </c>
      <c r="C29" s="44" t="s">
        <v>72</v>
      </c>
      <c r="D29" s="45" t="s">
        <v>73</v>
      </c>
      <c r="E29" s="49" t="s">
        <v>24</v>
      </c>
      <c r="F29" s="50">
        <v>4</v>
      </c>
      <c r="G29" s="5"/>
      <c r="H29" s="18"/>
      <c r="I29" s="14">
        <f t="shared" si="3"/>
        <v>0</v>
      </c>
      <c r="J29" s="15">
        <f t="shared" si="4"/>
        <v>0</v>
      </c>
      <c r="K29" s="16">
        <v>0.08</v>
      </c>
      <c r="L29" s="17">
        <f t="shared" si="5"/>
        <v>0</v>
      </c>
      <c r="M29" s="8"/>
    </row>
    <row r="30" spans="1:13" s="1" customFormat="1" ht="38.25">
      <c r="B30" s="5" t="s">
        <v>18</v>
      </c>
      <c r="C30" s="44" t="s">
        <v>74</v>
      </c>
      <c r="D30" s="45" t="s">
        <v>75</v>
      </c>
      <c r="E30" s="49" t="s">
        <v>24</v>
      </c>
      <c r="F30" s="50">
        <v>4</v>
      </c>
      <c r="G30" s="5"/>
      <c r="H30" s="18"/>
      <c r="I30" s="14">
        <f t="shared" si="3"/>
        <v>0</v>
      </c>
      <c r="J30" s="15">
        <f t="shared" si="4"/>
        <v>0</v>
      </c>
      <c r="K30" s="16">
        <v>0.08</v>
      </c>
      <c r="L30" s="17">
        <f t="shared" si="5"/>
        <v>0</v>
      </c>
      <c r="M30" s="8"/>
    </row>
    <row r="31" spans="1:13" s="1" customFormat="1" ht="38.25">
      <c r="B31" s="5" t="s">
        <v>19</v>
      </c>
      <c r="C31" s="44" t="s">
        <v>76</v>
      </c>
      <c r="D31" s="45" t="s">
        <v>77</v>
      </c>
      <c r="E31" s="49" t="s">
        <v>24</v>
      </c>
      <c r="F31" s="50">
        <v>4</v>
      </c>
      <c r="G31" s="5"/>
      <c r="H31" s="18"/>
      <c r="I31" s="14">
        <f t="shared" si="3"/>
        <v>0</v>
      </c>
      <c r="J31" s="15">
        <f t="shared" si="4"/>
        <v>0</v>
      </c>
      <c r="K31" s="16">
        <v>0.08</v>
      </c>
      <c r="L31" s="17">
        <f t="shared" si="5"/>
        <v>0</v>
      </c>
      <c r="M31" s="8"/>
    </row>
    <row r="32" spans="1:13" s="1" customFormat="1" ht="38.25">
      <c r="B32" s="5" t="s">
        <v>20</v>
      </c>
      <c r="C32" s="44" t="s">
        <v>78</v>
      </c>
      <c r="D32" s="45" t="s">
        <v>79</v>
      </c>
      <c r="E32" s="49" t="s">
        <v>24</v>
      </c>
      <c r="F32" s="50">
        <v>4</v>
      </c>
      <c r="G32" s="5"/>
      <c r="H32" s="18"/>
      <c r="I32" s="14">
        <f t="shared" si="3"/>
        <v>0</v>
      </c>
      <c r="J32" s="15">
        <f t="shared" si="4"/>
        <v>0</v>
      </c>
      <c r="K32" s="16">
        <v>0.08</v>
      </c>
      <c r="L32" s="17">
        <f t="shared" si="5"/>
        <v>0</v>
      </c>
      <c r="M32" s="8"/>
    </row>
    <row r="33" spans="2:13" s="1" customFormat="1" ht="38.25">
      <c r="B33" s="5" t="s">
        <v>21</v>
      </c>
      <c r="C33" s="44" t="s">
        <v>80</v>
      </c>
      <c r="D33" s="45" t="s">
        <v>81</v>
      </c>
      <c r="E33" s="49" t="s">
        <v>24</v>
      </c>
      <c r="F33" s="50">
        <v>4</v>
      </c>
      <c r="G33" s="5"/>
      <c r="H33" s="18"/>
      <c r="I33" s="14">
        <f t="shared" si="3"/>
        <v>0</v>
      </c>
      <c r="J33" s="15">
        <f t="shared" si="4"/>
        <v>0</v>
      </c>
      <c r="K33" s="16">
        <v>0.08</v>
      </c>
      <c r="L33" s="17">
        <f t="shared" si="5"/>
        <v>0</v>
      </c>
      <c r="M33" s="8"/>
    </row>
    <row r="34" spans="2:13" s="1" customFormat="1" ht="38.25">
      <c r="B34" s="5" t="s">
        <v>22</v>
      </c>
      <c r="C34" s="44" t="s">
        <v>82</v>
      </c>
      <c r="D34" s="45" t="s">
        <v>83</v>
      </c>
      <c r="E34" s="49" t="s">
        <v>24</v>
      </c>
      <c r="F34" s="50">
        <v>80</v>
      </c>
      <c r="G34" s="5"/>
      <c r="H34" s="18"/>
      <c r="I34" s="14">
        <f t="shared" si="3"/>
        <v>0</v>
      </c>
      <c r="J34" s="15">
        <f t="shared" si="4"/>
        <v>0</v>
      </c>
      <c r="K34" s="16">
        <v>0.08</v>
      </c>
      <c r="L34" s="17">
        <f t="shared" si="5"/>
        <v>0</v>
      </c>
      <c r="M34" s="8"/>
    </row>
    <row r="35" spans="2:13" s="1" customFormat="1" ht="25.5">
      <c r="B35" s="5" t="s">
        <v>26</v>
      </c>
      <c r="C35" s="44" t="s">
        <v>84</v>
      </c>
      <c r="D35" s="45" t="s">
        <v>85</v>
      </c>
      <c r="E35" s="49" t="s">
        <v>24</v>
      </c>
      <c r="F35" s="50">
        <v>4</v>
      </c>
      <c r="G35" s="5"/>
      <c r="H35" s="18"/>
      <c r="I35" s="14">
        <f t="shared" si="3"/>
        <v>0</v>
      </c>
      <c r="J35" s="15">
        <f t="shared" si="4"/>
        <v>0</v>
      </c>
      <c r="K35" s="16">
        <v>0.08</v>
      </c>
      <c r="L35" s="17">
        <f t="shared" si="5"/>
        <v>0</v>
      </c>
      <c r="M35" s="8"/>
    </row>
    <row r="36" spans="2:13" s="1" customFormat="1" ht="25.5">
      <c r="B36" s="5" t="s">
        <v>27</v>
      </c>
      <c r="C36" s="47" t="s">
        <v>86</v>
      </c>
      <c r="D36" s="48" t="s">
        <v>87</v>
      </c>
      <c r="E36" s="49" t="s">
        <v>24</v>
      </c>
      <c r="F36" s="50">
        <v>14</v>
      </c>
      <c r="G36" s="5"/>
      <c r="H36" s="18"/>
      <c r="I36" s="14">
        <f t="shared" si="3"/>
        <v>0</v>
      </c>
      <c r="J36" s="15">
        <f t="shared" si="4"/>
        <v>0</v>
      </c>
      <c r="K36" s="16">
        <v>0.08</v>
      </c>
      <c r="L36" s="17">
        <f t="shared" si="5"/>
        <v>0</v>
      </c>
      <c r="M36" s="8"/>
    </row>
    <row r="37" spans="2:13" s="1" customFormat="1" ht="25.5">
      <c r="B37" s="5" t="s">
        <v>28</v>
      </c>
      <c r="C37" s="47" t="s">
        <v>88</v>
      </c>
      <c r="D37" s="48" t="s">
        <v>89</v>
      </c>
      <c r="E37" s="49" t="s">
        <v>121</v>
      </c>
      <c r="F37" s="50">
        <v>8</v>
      </c>
      <c r="G37" s="5"/>
      <c r="H37" s="18"/>
      <c r="I37" s="14">
        <f t="shared" si="3"/>
        <v>0</v>
      </c>
      <c r="J37" s="15">
        <f t="shared" si="4"/>
        <v>0</v>
      </c>
      <c r="K37" s="16">
        <v>0.08</v>
      </c>
      <c r="L37" s="17">
        <f t="shared" si="5"/>
        <v>0</v>
      </c>
      <c r="M37" s="8"/>
    </row>
    <row r="38" spans="2:13" s="1" customFormat="1" ht="25.5">
      <c r="B38" s="5" t="s">
        <v>29</v>
      </c>
      <c r="C38" s="47" t="s">
        <v>90</v>
      </c>
      <c r="D38" s="48" t="s">
        <v>91</v>
      </c>
      <c r="E38" s="49" t="s">
        <v>121</v>
      </c>
      <c r="F38" s="50">
        <v>20</v>
      </c>
      <c r="G38" s="5"/>
      <c r="H38" s="18"/>
      <c r="I38" s="14">
        <f t="shared" si="3"/>
        <v>0</v>
      </c>
      <c r="J38" s="15">
        <f t="shared" si="4"/>
        <v>0</v>
      </c>
      <c r="K38" s="16">
        <v>0.08</v>
      </c>
      <c r="L38" s="17">
        <f t="shared" si="5"/>
        <v>0</v>
      </c>
      <c r="M38" s="8"/>
    </row>
    <row r="39" spans="2:13" s="1" customFormat="1">
      <c r="B39" s="5" t="s">
        <v>30</v>
      </c>
      <c r="C39" s="47" t="s">
        <v>92</v>
      </c>
      <c r="D39" s="48" t="s">
        <v>93</v>
      </c>
      <c r="E39" s="49" t="s">
        <v>24</v>
      </c>
      <c r="F39" s="50">
        <v>10</v>
      </c>
      <c r="G39" s="5"/>
      <c r="H39" s="18"/>
      <c r="I39" s="14">
        <f t="shared" si="3"/>
        <v>0</v>
      </c>
      <c r="J39" s="15">
        <f t="shared" si="4"/>
        <v>0</v>
      </c>
      <c r="K39" s="16">
        <v>0.08</v>
      </c>
      <c r="L39" s="17">
        <f t="shared" si="5"/>
        <v>0</v>
      </c>
      <c r="M39" s="8"/>
    </row>
    <row r="40" spans="2:13" s="1" customFormat="1" ht="25.5">
      <c r="B40" s="5" t="s">
        <v>31</v>
      </c>
      <c r="C40" s="47" t="s">
        <v>94</v>
      </c>
      <c r="D40" s="48" t="s">
        <v>95</v>
      </c>
      <c r="E40" s="49" t="s">
        <v>24</v>
      </c>
      <c r="F40" s="50">
        <v>2</v>
      </c>
      <c r="G40" s="5"/>
      <c r="H40" s="18"/>
      <c r="I40" s="14">
        <f t="shared" si="3"/>
        <v>0</v>
      </c>
      <c r="J40" s="15">
        <f t="shared" si="4"/>
        <v>0</v>
      </c>
      <c r="K40" s="16">
        <v>0.08</v>
      </c>
      <c r="L40" s="17">
        <f t="shared" si="5"/>
        <v>0</v>
      </c>
      <c r="M40" s="8"/>
    </row>
    <row r="41" spans="2:13" s="1" customFormat="1" ht="38.25">
      <c r="B41" s="5" t="s">
        <v>32</v>
      </c>
      <c r="C41" s="47" t="s">
        <v>96</v>
      </c>
      <c r="D41" s="48" t="s">
        <v>97</v>
      </c>
      <c r="E41" s="49" t="s">
        <v>121</v>
      </c>
      <c r="F41" s="50">
        <v>10</v>
      </c>
      <c r="G41" s="5"/>
      <c r="H41" s="18"/>
      <c r="I41" s="14">
        <f t="shared" si="3"/>
        <v>0</v>
      </c>
      <c r="J41" s="15">
        <f t="shared" si="4"/>
        <v>0</v>
      </c>
      <c r="K41" s="16">
        <v>0.08</v>
      </c>
      <c r="L41" s="17">
        <f t="shared" si="5"/>
        <v>0</v>
      </c>
      <c r="M41" s="8"/>
    </row>
    <row r="42" spans="2:13" s="1" customFormat="1" ht="38.25">
      <c r="B42" s="5" t="s">
        <v>33</v>
      </c>
      <c r="C42" s="47" t="s">
        <v>98</v>
      </c>
      <c r="D42" s="48" t="s">
        <v>99</v>
      </c>
      <c r="E42" s="49" t="s">
        <v>24</v>
      </c>
      <c r="F42" s="50">
        <v>100</v>
      </c>
      <c r="G42" s="5"/>
      <c r="H42" s="18"/>
      <c r="I42" s="14">
        <f t="shared" si="3"/>
        <v>0</v>
      </c>
      <c r="J42" s="15">
        <f t="shared" si="4"/>
        <v>0</v>
      </c>
      <c r="K42" s="16">
        <v>0.08</v>
      </c>
      <c r="L42" s="17">
        <f t="shared" si="5"/>
        <v>0</v>
      </c>
      <c r="M42" s="8"/>
    </row>
    <row r="43" spans="2:13" s="1" customFormat="1" ht="25.5">
      <c r="B43" s="5" t="s">
        <v>34</v>
      </c>
      <c r="C43" s="47" t="s">
        <v>100</v>
      </c>
      <c r="D43" s="48" t="s">
        <v>101</v>
      </c>
      <c r="E43" s="49" t="s">
        <v>24</v>
      </c>
      <c r="F43" s="50">
        <v>120</v>
      </c>
      <c r="G43" s="5"/>
      <c r="H43" s="18"/>
      <c r="I43" s="14">
        <f t="shared" si="3"/>
        <v>0</v>
      </c>
      <c r="J43" s="15">
        <f t="shared" si="4"/>
        <v>0</v>
      </c>
      <c r="K43" s="16">
        <v>0.08</v>
      </c>
      <c r="L43" s="17">
        <f t="shared" si="5"/>
        <v>0</v>
      </c>
      <c r="M43" s="8"/>
    </row>
    <row r="44" spans="2:13" s="1" customFormat="1">
      <c r="B44" s="5" t="s">
        <v>35</v>
      </c>
      <c r="C44" s="47" t="s">
        <v>102</v>
      </c>
      <c r="D44" s="48" t="s">
        <v>103</v>
      </c>
      <c r="E44" s="49" t="s">
        <v>121</v>
      </c>
      <c r="F44" s="50">
        <v>10</v>
      </c>
      <c r="G44" s="5"/>
      <c r="H44" s="18"/>
      <c r="I44" s="14">
        <f t="shared" si="3"/>
        <v>0</v>
      </c>
      <c r="J44" s="15">
        <f t="shared" si="4"/>
        <v>0</v>
      </c>
      <c r="K44" s="16">
        <v>0.08</v>
      </c>
      <c r="L44" s="17">
        <f t="shared" si="5"/>
        <v>0</v>
      </c>
      <c r="M44" s="8"/>
    </row>
    <row r="45" spans="2:13" s="1" customFormat="1">
      <c r="B45" s="5" t="s">
        <v>36</v>
      </c>
      <c r="C45" s="47" t="s">
        <v>104</v>
      </c>
      <c r="D45" s="48" t="s">
        <v>105</v>
      </c>
      <c r="E45" s="49" t="s">
        <v>121</v>
      </c>
      <c r="F45" s="50">
        <v>2</v>
      </c>
      <c r="G45" s="5"/>
      <c r="H45" s="18"/>
      <c r="I45" s="14">
        <f t="shared" si="3"/>
        <v>0</v>
      </c>
      <c r="J45" s="15">
        <f t="shared" si="4"/>
        <v>0</v>
      </c>
      <c r="K45" s="16">
        <v>0.08</v>
      </c>
      <c r="L45" s="17">
        <f t="shared" si="5"/>
        <v>0</v>
      </c>
      <c r="M45" s="8"/>
    </row>
    <row r="46" spans="2:13" s="1" customFormat="1" ht="16.5">
      <c r="B46" s="5" t="s">
        <v>37</v>
      </c>
      <c r="C46" s="28" t="s">
        <v>118</v>
      </c>
      <c r="D46" s="29" t="s">
        <v>119</v>
      </c>
      <c r="E46" s="49" t="s">
        <v>13</v>
      </c>
      <c r="F46" s="50">
        <v>3</v>
      </c>
      <c r="G46" s="5"/>
      <c r="H46" s="18"/>
      <c r="I46" s="14">
        <f t="shared" si="3"/>
        <v>0</v>
      </c>
      <c r="J46" s="15">
        <f t="shared" si="4"/>
        <v>0</v>
      </c>
      <c r="K46" s="16">
        <v>0.08</v>
      </c>
      <c r="L46" s="17">
        <f t="shared" si="5"/>
        <v>0</v>
      </c>
      <c r="M46" s="8"/>
    </row>
    <row r="47" spans="2:13" s="1" customFormat="1">
      <c r="B47" s="5" t="s">
        <v>38</v>
      </c>
      <c r="C47" s="47" t="s">
        <v>106</v>
      </c>
      <c r="D47" s="48" t="s">
        <v>107</v>
      </c>
      <c r="E47" s="49" t="s">
        <v>121</v>
      </c>
      <c r="F47" s="50">
        <v>3</v>
      </c>
      <c r="G47" s="5"/>
      <c r="H47" s="18"/>
      <c r="I47" s="14">
        <f t="shared" si="3"/>
        <v>0</v>
      </c>
      <c r="J47" s="15">
        <f t="shared" si="4"/>
        <v>0</v>
      </c>
      <c r="K47" s="16">
        <v>0.08</v>
      </c>
      <c r="L47" s="17">
        <f t="shared" si="5"/>
        <v>0</v>
      </c>
      <c r="M47" s="8"/>
    </row>
    <row r="48" spans="2:13" s="1" customFormat="1">
      <c r="B48" s="5" t="s">
        <v>39</v>
      </c>
      <c r="C48" s="47" t="s">
        <v>108</v>
      </c>
      <c r="D48" s="48" t="s">
        <v>109</v>
      </c>
      <c r="E48" s="49" t="s">
        <v>121</v>
      </c>
      <c r="F48" s="50">
        <v>15</v>
      </c>
      <c r="G48" s="5"/>
      <c r="H48" s="18"/>
      <c r="I48" s="14">
        <f t="shared" si="3"/>
        <v>0</v>
      </c>
      <c r="J48" s="15">
        <f t="shared" si="4"/>
        <v>0</v>
      </c>
      <c r="K48" s="16">
        <v>0.08</v>
      </c>
      <c r="L48" s="17">
        <f t="shared" si="5"/>
        <v>0</v>
      </c>
      <c r="M48" s="8"/>
    </row>
    <row r="49" spans="2:13" s="1" customFormat="1">
      <c r="B49" s="5" t="s">
        <v>40</v>
      </c>
      <c r="C49" s="47" t="s">
        <v>110</v>
      </c>
      <c r="D49" s="48" t="s">
        <v>111</v>
      </c>
      <c r="E49" s="49" t="s">
        <v>121</v>
      </c>
      <c r="F49" s="50">
        <v>5</v>
      </c>
      <c r="G49" s="5"/>
      <c r="H49" s="18"/>
      <c r="I49" s="14">
        <f t="shared" si="3"/>
        <v>0</v>
      </c>
      <c r="J49" s="15">
        <f t="shared" si="4"/>
        <v>0</v>
      </c>
      <c r="K49" s="16">
        <v>0.08</v>
      </c>
      <c r="L49" s="17">
        <f t="shared" si="5"/>
        <v>0</v>
      </c>
      <c r="M49" s="8"/>
    </row>
    <row r="50" spans="2:13" s="1" customFormat="1">
      <c r="B50" s="5" t="s">
        <v>41</v>
      </c>
      <c r="C50" s="47" t="s">
        <v>112</v>
      </c>
      <c r="D50" s="48" t="s">
        <v>113</v>
      </c>
      <c r="E50" s="49" t="s">
        <v>121</v>
      </c>
      <c r="F50" s="50">
        <v>3</v>
      </c>
      <c r="G50" s="5"/>
      <c r="H50" s="18"/>
      <c r="I50" s="14">
        <f t="shared" si="3"/>
        <v>0</v>
      </c>
      <c r="J50" s="15">
        <f t="shared" si="4"/>
        <v>0</v>
      </c>
      <c r="K50" s="16">
        <v>0.08</v>
      </c>
      <c r="L50" s="17">
        <f t="shared" si="5"/>
        <v>0</v>
      </c>
      <c r="M50" s="8"/>
    </row>
    <row r="51" spans="2:13" s="1" customFormat="1">
      <c r="B51" s="5" t="s">
        <v>42</v>
      </c>
      <c r="C51" s="47" t="s">
        <v>114</v>
      </c>
      <c r="D51" s="48" t="s">
        <v>115</v>
      </c>
      <c r="E51" s="49" t="s">
        <v>121</v>
      </c>
      <c r="F51" s="50">
        <v>3</v>
      </c>
      <c r="G51" s="5"/>
      <c r="H51" s="18"/>
      <c r="I51" s="14">
        <f t="shared" si="3"/>
        <v>0</v>
      </c>
      <c r="J51" s="15">
        <f t="shared" si="4"/>
        <v>0</v>
      </c>
      <c r="K51" s="16">
        <v>0.08</v>
      </c>
      <c r="L51" s="17">
        <f t="shared" si="5"/>
        <v>0</v>
      </c>
      <c r="M51" s="8"/>
    </row>
    <row r="52" spans="2:13" s="1" customFormat="1" ht="15" thickBot="1">
      <c r="B52" s="5" t="s">
        <v>120</v>
      </c>
      <c r="C52" s="47" t="s">
        <v>116</v>
      </c>
      <c r="D52" s="47" t="s">
        <v>117</v>
      </c>
      <c r="E52" s="49" t="s">
        <v>24</v>
      </c>
      <c r="F52" s="50">
        <v>2</v>
      </c>
      <c r="G52" s="5"/>
      <c r="H52" s="18"/>
      <c r="I52" s="14">
        <f t="shared" si="3"/>
        <v>0</v>
      </c>
      <c r="J52" s="15">
        <f t="shared" si="4"/>
        <v>0</v>
      </c>
      <c r="K52" s="16">
        <v>0.08</v>
      </c>
      <c r="L52" s="17">
        <f t="shared" si="5"/>
        <v>0</v>
      </c>
      <c r="M52" s="8"/>
    </row>
    <row r="53" spans="2:13" s="1" customFormat="1" ht="15.75" thickBot="1">
      <c r="H53" s="19" t="s">
        <v>23</v>
      </c>
      <c r="I53" s="20">
        <f>SUM(I25:I52)</f>
        <v>0</v>
      </c>
      <c r="J53" s="21"/>
      <c r="K53" s="21"/>
      <c r="L53" s="22">
        <f>SUM(L25:L52)</f>
        <v>0</v>
      </c>
    </row>
    <row r="54" spans="2:13" s="1" customFormat="1"/>
    <row r="55" spans="2:13" s="1" customFormat="1"/>
    <row r="56" spans="2:13" s="1" customFormat="1"/>
    <row r="57" spans="2:13" s="1" customFormat="1">
      <c r="B57" s="69" t="s">
        <v>123</v>
      </c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</row>
    <row r="58" spans="2:13" s="1" customFormat="1" ht="25.5">
      <c r="B58" s="6" t="s">
        <v>0</v>
      </c>
      <c r="C58" s="2" t="s">
        <v>1</v>
      </c>
      <c r="D58" s="11" t="s">
        <v>2</v>
      </c>
      <c r="E58" s="6" t="s">
        <v>3</v>
      </c>
      <c r="F58" s="7" t="s">
        <v>4</v>
      </c>
      <c r="G58" s="7" t="s">
        <v>5</v>
      </c>
      <c r="H58" s="3" t="s">
        <v>6</v>
      </c>
      <c r="I58" s="3" t="s">
        <v>7</v>
      </c>
      <c r="J58" s="4" t="s">
        <v>8</v>
      </c>
      <c r="K58" s="4" t="s">
        <v>9</v>
      </c>
      <c r="L58" s="4" t="s">
        <v>10</v>
      </c>
      <c r="M58" s="8" t="s">
        <v>11</v>
      </c>
    </row>
    <row r="59" spans="2:13" s="1" customFormat="1" ht="25.5">
      <c r="B59" s="5" t="s">
        <v>12</v>
      </c>
      <c r="C59" s="51" t="s">
        <v>124</v>
      </c>
      <c r="D59" s="52" t="s">
        <v>125</v>
      </c>
      <c r="E59" s="9" t="s">
        <v>121</v>
      </c>
      <c r="F59" s="10">
        <v>1</v>
      </c>
      <c r="G59" s="5"/>
      <c r="H59" s="18"/>
      <c r="I59" s="14">
        <f>F59*H59</f>
        <v>0</v>
      </c>
      <c r="J59" s="15">
        <f>H59*K59+H59</f>
        <v>0</v>
      </c>
      <c r="K59" s="16">
        <v>0.08</v>
      </c>
      <c r="L59" s="17">
        <f>F59*J59</f>
        <v>0</v>
      </c>
      <c r="M59" s="8"/>
    </row>
    <row r="60" spans="2:13" s="1" customFormat="1">
      <c r="B60" s="5" t="s">
        <v>14</v>
      </c>
      <c r="C60" s="51" t="s">
        <v>126</v>
      </c>
      <c r="D60" s="52" t="s">
        <v>127</v>
      </c>
      <c r="E60" s="9" t="s">
        <v>121</v>
      </c>
      <c r="F60" s="10">
        <v>7</v>
      </c>
      <c r="G60" s="5"/>
      <c r="H60" s="18"/>
      <c r="I60" s="14">
        <f t="shared" ref="I60:I69" si="6">F60*H60</f>
        <v>0</v>
      </c>
      <c r="J60" s="15">
        <f t="shared" ref="J60:J69" si="7">H60*K60+H60</f>
        <v>0</v>
      </c>
      <c r="K60" s="16">
        <v>0.08</v>
      </c>
      <c r="L60" s="17">
        <f>F60*J60</f>
        <v>0</v>
      </c>
      <c r="M60" s="8"/>
    </row>
    <row r="61" spans="2:13" s="1" customFormat="1" ht="25.5">
      <c r="B61" s="5" t="s">
        <v>15</v>
      </c>
      <c r="C61" s="51" t="s">
        <v>128</v>
      </c>
      <c r="D61" s="52" t="s">
        <v>129</v>
      </c>
      <c r="E61" s="9" t="s">
        <v>24</v>
      </c>
      <c r="F61" s="10">
        <v>15</v>
      </c>
      <c r="G61" s="5"/>
      <c r="H61" s="18"/>
      <c r="I61" s="14">
        <f t="shared" si="6"/>
        <v>0</v>
      </c>
      <c r="J61" s="15">
        <f t="shared" si="7"/>
        <v>0</v>
      </c>
      <c r="K61" s="16">
        <v>0.08</v>
      </c>
      <c r="L61" s="17">
        <f t="shared" ref="L61:L69" si="8">F61*J61</f>
        <v>0</v>
      </c>
      <c r="M61" s="8"/>
    </row>
    <row r="62" spans="2:13" s="1" customFormat="1" ht="25.5">
      <c r="B62" s="5" t="s">
        <v>16</v>
      </c>
      <c r="C62" s="51" t="s">
        <v>130</v>
      </c>
      <c r="D62" s="52" t="s">
        <v>131</v>
      </c>
      <c r="E62" s="9" t="s">
        <v>132</v>
      </c>
      <c r="F62" s="10">
        <v>2</v>
      </c>
      <c r="G62" s="5"/>
      <c r="H62" s="18"/>
      <c r="I62" s="14">
        <f t="shared" si="6"/>
        <v>0</v>
      </c>
      <c r="J62" s="15">
        <f t="shared" si="7"/>
        <v>0</v>
      </c>
      <c r="K62" s="16">
        <v>0.08</v>
      </c>
      <c r="L62" s="17">
        <f t="shared" si="8"/>
        <v>0</v>
      </c>
      <c r="M62" s="8"/>
    </row>
    <row r="63" spans="2:13" s="1" customFormat="1" ht="38.25">
      <c r="B63" s="5" t="s">
        <v>17</v>
      </c>
      <c r="C63" s="51" t="s">
        <v>133</v>
      </c>
      <c r="D63" s="52" t="s">
        <v>134</v>
      </c>
      <c r="E63" s="9" t="s">
        <v>121</v>
      </c>
      <c r="F63" s="10">
        <v>2</v>
      </c>
      <c r="G63" s="5"/>
      <c r="H63" s="18"/>
      <c r="I63" s="14">
        <f t="shared" si="6"/>
        <v>0</v>
      </c>
      <c r="J63" s="15">
        <f t="shared" si="7"/>
        <v>0</v>
      </c>
      <c r="K63" s="16">
        <v>0.08</v>
      </c>
      <c r="L63" s="17">
        <f t="shared" si="8"/>
        <v>0</v>
      </c>
      <c r="M63" s="8"/>
    </row>
    <row r="64" spans="2:13" s="1" customFormat="1" ht="25.5">
      <c r="B64" s="5" t="s">
        <v>18</v>
      </c>
      <c r="C64" s="51" t="s">
        <v>135</v>
      </c>
      <c r="D64" s="52" t="s">
        <v>136</v>
      </c>
      <c r="E64" s="9" t="s">
        <v>24</v>
      </c>
      <c r="F64" s="10">
        <v>2</v>
      </c>
      <c r="G64" s="5"/>
      <c r="H64" s="18"/>
      <c r="I64" s="14">
        <f t="shared" si="6"/>
        <v>0</v>
      </c>
      <c r="J64" s="15">
        <f t="shared" si="7"/>
        <v>0</v>
      </c>
      <c r="K64" s="16">
        <v>0.08</v>
      </c>
      <c r="L64" s="17">
        <f t="shared" si="8"/>
        <v>0</v>
      </c>
      <c r="M64" s="8"/>
    </row>
    <row r="65" spans="2:14" s="1" customFormat="1" ht="25.5">
      <c r="B65" s="5" t="s">
        <v>19</v>
      </c>
      <c r="C65" s="51" t="s">
        <v>137</v>
      </c>
      <c r="D65" s="52" t="s">
        <v>138</v>
      </c>
      <c r="E65" s="9" t="s">
        <v>24</v>
      </c>
      <c r="F65" s="10">
        <v>2</v>
      </c>
      <c r="G65" s="5"/>
      <c r="H65" s="18"/>
      <c r="I65" s="14">
        <f t="shared" si="6"/>
        <v>0</v>
      </c>
      <c r="J65" s="15">
        <f t="shared" si="7"/>
        <v>0</v>
      </c>
      <c r="K65" s="16">
        <v>0.08</v>
      </c>
      <c r="L65" s="17">
        <f t="shared" si="8"/>
        <v>0</v>
      </c>
      <c r="M65" s="8"/>
    </row>
    <row r="66" spans="2:14" s="1" customFormat="1">
      <c r="B66" s="5" t="s">
        <v>20</v>
      </c>
      <c r="C66" s="51" t="s">
        <v>139</v>
      </c>
      <c r="D66" s="52" t="s">
        <v>140</v>
      </c>
      <c r="E66" s="9" t="s">
        <v>121</v>
      </c>
      <c r="F66" s="10">
        <v>1</v>
      </c>
      <c r="G66" s="5"/>
      <c r="H66" s="18"/>
      <c r="I66" s="14">
        <f t="shared" si="6"/>
        <v>0</v>
      </c>
      <c r="J66" s="15">
        <f t="shared" si="7"/>
        <v>0</v>
      </c>
      <c r="K66" s="16">
        <v>0.23</v>
      </c>
      <c r="L66" s="17">
        <f t="shared" si="8"/>
        <v>0</v>
      </c>
      <c r="M66" s="8"/>
    </row>
    <row r="67" spans="2:14" s="1" customFormat="1" ht="38.25">
      <c r="B67" s="5" t="s">
        <v>21</v>
      </c>
      <c r="C67" s="51" t="s">
        <v>141</v>
      </c>
      <c r="D67" s="52" t="s">
        <v>142</v>
      </c>
      <c r="E67" s="9" t="s">
        <v>121</v>
      </c>
      <c r="F67" s="10">
        <v>1</v>
      </c>
      <c r="G67" s="5"/>
      <c r="H67" s="18"/>
      <c r="I67" s="14">
        <f t="shared" si="6"/>
        <v>0</v>
      </c>
      <c r="J67" s="15">
        <f t="shared" si="7"/>
        <v>0</v>
      </c>
      <c r="K67" s="16">
        <v>0.08</v>
      </c>
      <c r="L67" s="17">
        <f t="shared" si="8"/>
        <v>0</v>
      </c>
      <c r="M67" s="8"/>
    </row>
    <row r="68" spans="2:14" ht="38.25">
      <c r="B68" s="5" t="s">
        <v>22</v>
      </c>
      <c r="C68" s="51" t="s">
        <v>143</v>
      </c>
      <c r="D68" s="52" t="s">
        <v>144</v>
      </c>
      <c r="E68" s="9" t="s">
        <v>121</v>
      </c>
      <c r="F68" s="10">
        <v>1</v>
      </c>
      <c r="G68" s="5"/>
      <c r="H68" s="18"/>
      <c r="I68" s="14">
        <f t="shared" si="6"/>
        <v>0</v>
      </c>
      <c r="J68" s="15">
        <f t="shared" si="7"/>
        <v>0</v>
      </c>
      <c r="K68" s="16">
        <v>0.08</v>
      </c>
      <c r="L68" s="17">
        <f t="shared" si="8"/>
        <v>0</v>
      </c>
      <c r="M68" s="8"/>
    </row>
    <row r="69" spans="2:14" ht="39" thickBot="1">
      <c r="B69" s="59" t="s">
        <v>26</v>
      </c>
      <c r="C69" s="51" t="s">
        <v>145</v>
      </c>
      <c r="D69" s="52" t="s">
        <v>146</v>
      </c>
      <c r="E69" s="9" t="s">
        <v>121</v>
      </c>
      <c r="F69" s="10">
        <v>3</v>
      </c>
      <c r="G69" s="5"/>
      <c r="H69" s="18"/>
      <c r="I69" s="14">
        <f t="shared" si="6"/>
        <v>0</v>
      </c>
      <c r="J69" s="15">
        <f t="shared" si="7"/>
        <v>0</v>
      </c>
      <c r="K69" s="16">
        <v>0.08</v>
      </c>
      <c r="L69" s="17">
        <f t="shared" si="8"/>
        <v>0</v>
      </c>
      <c r="M69" s="8"/>
    </row>
    <row r="70" spans="2:14" s="1" customFormat="1" ht="21.75" customHeight="1" thickBot="1">
      <c r="B70" s="61"/>
      <c r="H70" s="19" t="s">
        <v>23</v>
      </c>
      <c r="I70" s="20">
        <f>SUM(I59:I69)</f>
        <v>0</v>
      </c>
      <c r="J70" s="21"/>
      <c r="K70" s="21"/>
      <c r="L70" s="22">
        <f>SUM(L59:L69)</f>
        <v>0</v>
      </c>
    </row>
    <row r="72" spans="2:14" s="1" customFormat="1"/>
    <row r="73" spans="2:14" s="1" customFormat="1">
      <c r="B73" s="60"/>
    </row>
    <row r="74" spans="2:14">
      <c r="B74" s="69" t="s">
        <v>147</v>
      </c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</row>
    <row r="75" spans="2:14" ht="25.5">
      <c r="B75" s="6" t="s">
        <v>0</v>
      </c>
      <c r="C75" s="2" t="s">
        <v>1</v>
      </c>
      <c r="D75" s="11" t="s">
        <v>2</v>
      </c>
      <c r="E75" s="6" t="s">
        <v>3</v>
      </c>
      <c r="F75" s="7" t="s">
        <v>4</v>
      </c>
      <c r="G75" s="7" t="s">
        <v>5</v>
      </c>
      <c r="H75" s="3" t="s">
        <v>6</v>
      </c>
      <c r="I75" s="3" t="s">
        <v>7</v>
      </c>
      <c r="J75" s="4" t="s">
        <v>8</v>
      </c>
      <c r="K75" s="4" t="s">
        <v>9</v>
      </c>
      <c r="L75" s="4" t="s">
        <v>10</v>
      </c>
      <c r="M75" s="8" t="s">
        <v>11</v>
      </c>
    </row>
    <row r="76" spans="2:14" ht="56.25" customHeight="1">
      <c r="B76" s="5" t="s">
        <v>12</v>
      </c>
      <c r="C76" s="13" t="s">
        <v>149</v>
      </c>
      <c r="D76" s="29" t="s">
        <v>148</v>
      </c>
      <c r="E76" s="9" t="s">
        <v>24</v>
      </c>
      <c r="F76" s="10">
        <v>1</v>
      </c>
      <c r="G76" s="5"/>
      <c r="H76" s="18"/>
      <c r="I76" s="14">
        <f>F76*H76</f>
        <v>0</v>
      </c>
      <c r="J76" s="15">
        <f>H76*K76+H76</f>
        <v>0</v>
      </c>
      <c r="K76" s="16">
        <v>0.08</v>
      </c>
      <c r="L76" s="17">
        <f>F76*J76</f>
        <v>0</v>
      </c>
      <c r="M76" s="8"/>
      <c r="N76" s="1"/>
    </row>
    <row r="77" spans="2:14" ht="57.75" customHeight="1">
      <c r="B77" s="5" t="s">
        <v>14</v>
      </c>
      <c r="C77" s="13" t="s">
        <v>151</v>
      </c>
      <c r="D77" s="29" t="s">
        <v>150</v>
      </c>
      <c r="E77" s="9" t="s">
        <v>24</v>
      </c>
      <c r="F77" s="10">
        <v>1</v>
      </c>
      <c r="G77" s="5"/>
      <c r="H77" s="18"/>
      <c r="I77" s="14">
        <f t="shared" ref="I77:I79" si="9">F77*H77</f>
        <v>0</v>
      </c>
      <c r="J77" s="15">
        <f t="shared" ref="J77:J79" si="10">H77*K77+H77</f>
        <v>0</v>
      </c>
      <c r="K77" s="16">
        <v>0.08</v>
      </c>
      <c r="L77" s="17">
        <f t="shared" ref="L77:L79" si="11">F77*J77</f>
        <v>0</v>
      </c>
      <c r="M77" s="8"/>
    </row>
    <row r="78" spans="2:14" ht="31.5" customHeight="1">
      <c r="B78" s="5" t="s">
        <v>15</v>
      </c>
      <c r="C78" s="13" t="s">
        <v>153</v>
      </c>
      <c r="D78" s="29" t="s">
        <v>152</v>
      </c>
      <c r="E78" s="9" t="s">
        <v>24</v>
      </c>
      <c r="F78" s="10">
        <v>10</v>
      </c>
      <c r="G78" s="5"/>
      <c r="H78" s="18"/>
      <c r="I78" s="14">
        <f t="shared" si="9"/>
        <v>0</v>
      </c>
      <c r="J78" s="15">
        <f t="shared" si="10"/>
        <v>0</v>
      </c>
      <c r="K78" s="16">
        <v>0.08</v>
      </c>
      <c r="L78" s="17">
        <f t="shared" si="11"/>
        <v>0</v>
      </c>
      <c r="M78" s="8"/>
    </row>
    <row r="79" spans="2:14" ht="85.5" customHeight="1" thickBot="1">
      <c r="B79" s="5" t="s">
        <v>18</v>
      </c>
      <c r="C79" s="13" t="s">
        <v>154</v>
      </c>
      <c r="D79" s="29" t="s">
        <v>155</v>
      </c>
      <c r="E79" s="9" t="s">
        <v>25</v>
      </c>
      <c r="F79" s="10">
        <v>10</v>
      </c>
      <c r="G79" s="5"/>
      <c r="H79" s="18"/>
      <c r="I79" s="14">
        <f t="shared" si="9"/>
        <v>0</v>
      </c>
      <c r="J79" s="15">
        <f t="shared" si="10"/>
        <v>0</v>
      </c>
      <c r="K79" s="16">
        <v>0.08</v>
      </c>
      <c r="L79" s="17">
        <f t="shared" si="11"/>
        <v>0</v>
      </c>
      <c r="M79" s="8"/>
    </row>
    <row r="80" spans="2:14" ht="15.75" thickBot="1">
      <c r="B80" s="61"/>
      <c r="C80" s="62"/>
      <c r="D80" s="1"/>
      <c r="E80" s="1"/>
      <c r="F80" s="1"/>
      <c r="G80" s="1"/>
      <c r="H80" s="19" t="s">
        <v>23</v>
      </c>
      <c r="I80" s="20">
        <f>SUM(I76:I79)</f>
        <v>0</v>
      </c>
      <c r="J80" s="15"/>
      <c r="K80" s="21"/>
      <c r="L80" s="22">
        <f>SUM(L76:L79)</f>
        <v>0</v>
      </c>
      <c r="M80" s="1"/>
    </row>
    <row r="81" spans="2:13">
      <c r="B81" s="60"/>
    </row>
    <row r="82" spans="2:13" s="1" customFormat="1"/>
    <row r="83" spans="2:13" s="1" customFormat="1"/>
    <row r="85" spans="2:13">
      <c r="B85" s="69" t="s">
        <v>156</v>
      </c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</row>
    <row r="86" spans="2:13" ht="26.25" thickBot="1">
      <c r="B86" s="6" t="s">
        <v>0</v>
      </c>
      <c r="C86" s="2" t="s">
        <v>1</v>
      </c>
      <c r="D86" s="11" t="s">
        <v>2</v>
      </c>
      <c r="E86" s="6" t="s">
        <v>3</v>
      </c>
      <c r="F86" s="7" t="s">
        <v>4</v>
      </c>
      <c r="G86" s="7" t="s">
        <v>5</v>
      </c>
      <c r="H86" s="3" t="s">
        <v>6</v>
      </c>
      <c r="I86" s="3" t="s">
        <v>7</v>
      </c>
      <c r="J86" s="4" t="s">
        <v>8</v>
      </c>
      <c r="K86" s="4" t="s">
        <v>9</v>
      </c>
      <c r="L86" s="4" t="s">
        <v>10</v>
      </c>
      <c r="M86" s="8" t="s">
        <v>11</v>
      </c>
    </row>
    <row r="87" spans="2:13" s="1" customFormat="1" ht="69.75" customHeight="1" thickBot="1">
      <c r="B87" s="6"/>
      <c r="C87" s="33" t="s">
        <v>157</v>
      </c>
      <c r="D87" s="53" t="s">
        <v>158</v>
      </c>
      <c r="E87" s="6" t="s">
        <v>13</v>
      </c>
      <c r="F87" s="7">
        <v>4</v>
      </c>
      <c r="G87" s="7"/>
      <c r="H87" s="3"/>
      <c r="I87" s="14">
        <f>F87*H87</f>
        <v>0</v>
      </c>
      <c r="J87" s="15">
        <f>H87*K87+H87</f>
        <v>0</v>
      </c>
      <c r="K87" s="16">
        <v>0.08</v>
      </c>
      <c r="L87" s="17">
        <f>F87*J87</f>
        <v>0</v>
      </c>
      <c r="M87" s="8"/>
    </row>
    <row r="88" spans="2:13" s="1" customFormat="1" ht="50.25" customHeight="1">
      <c r="B88" s="6"/>
      <c r="C88" s="33" t="s">
        <v>159</v>
      </c>
      <c r="D88" s="30" t="s">
        <v>160</v>
      </c>
      <c r="E88" s="6" t="s">
        <v>13</v>
      </c>
      <c r="F88" s="7">
        <v>4</v>
      </c>
      <c r="G88" s="7"/>
      <c r="H88" s="3"/>
      <c r="I88" s="14">
        <f>F88*H88</f>
        <v>0</v>
      </c>
      <c r="J88" s="15">
        <f>H88*K88+H88</f>
        <v>0</v>
      </c>
      <c r="K88" s="16">
        <v>0.08</v>
      </c>
      <c r="L88" s="17">
        <f>F88*J88</f>
        <v>0</v>
      </c>
      <c r="M88" s="8"/>
    </row>
    <row r="89" spans="2:13" ht="59.25" customHeight="1" thickBot="1">
      <c r="B89" s="5" t="s">
        <v>12</v>
      </c>
      <c r="C89" s="33" t="s">
        <v>161</v>
      </c>
      <c r="D89" s="30" t="s">
        <v>162</v>
      </c>
      <c r="E89" s="9" t="s">
        <v>13</v>
      </c>
      <c r="F89" s="10">
        <v>4</v>
      </c>
      <c r="G89" s="5"/>
      <c r="H89" s="18"/>
      <c r="I89" s="14">
        <f>F89*H89</f>
        <v>0</v>
      </c>
      <c r="J89" s="15">
        <f>H89*K89+H89</f>
        <v>0</v>
      </c>
      <c r="K89" s="16">
        <v>0.08</v>
      </c>
      <c r="L89" s="17">
        <f>F89*J89</f>
        <v>0</v>
      </c>
      <c r="M89" s="8"/>
    </row>
    <row r="90" spans="2:13" ht="15.75" thickBot="1">
      <c r="B90" s="61"/>
      <c r="C90" s="62"/>
      <c r="D90" s="1"/>
      <c r="E90" s="1"/>
      <c r="F90" s="1"/>
      <c r="G90" s="1"/>
      <c r="H90" s="19" t="s">
        <v>23</v>
      </c>
      <c r="I90" s="20">
        <f>SUM(I87:I89)</f>
        <v>0</v>
      </c>
      <c r="J90" s="21"/>
      <c r="K90" s="21"/>
      <c r="L90" s="22">
        <f>SUM(L87:L89)</f>
        <v>0</v>
      </c>
      <c r="M90" s="1"/>
    </row>
    <row r="91" spans="2:13" s="1" customFormat="1" ht="15">
      <c r="B91" s="23"/>
      <c r="H91" s="24"/>
      <c r="I91" s="25"/>
      <c r="J91" s="21"/>
      <c r="K91" s="21"/>
      <c r="L91" s="25"/>
    </row>
    <row r="92" spans="2:13" s="1" customFormat="1" ht="15">
      <c r="B92" s="23"/>
      <c r="H92" s="24"/>
      <c r="I92" s="25"/>
      <c r="J92" s="21"/>
      <c r="K92" s="21"/>
      <c r="L92" s="25"/>
    </row>
    <row r="94" spans="2:13">
      <c r="B94" s="69" t="s">
        <v>166</v>
      </c>
      <c r="C94" s="70"/>
      <c r="D94" s="70"/>
      <c r="E94" s="70"/>
      <c r="F94" s="70"/>
      <c r="G94" s="70"/>
      <c r="H94" s="70"/>
      <c r="I94" s="70"/>
      <c r="J94" s="70"/>
      <c r="K94" s="70"/>
      <c r="L94" s="70"/>
      <c r="M94" s="70"/>
    </row>
    <row r="95" spans="2:13" ht="25.5">
      <c r="B95" s="6" t="s">
        <v>0</v>
      </c>
      <c r="C95" s="2" t="s">
        <v>1</v>
      </c>
      <c r="D95" s="11" t="s">
        <v>2</v>
      </c>
      <c r="E95" s="6" t="s">
        <v>3</v>
      </c>
      <c r="F95" s="7" t="s">
        <v>4</v>
      </c>
      <c r="G95" s="7" t="s">
        <v>5</v>
      </c>
      <c r="H95" s="3" t="s">
        <v>6</v>
      </c>
      <c r="I95" s="3" t="s">
        <v>7</v>
      </c>
      <c r="J95" s="4" t="s">
        <v>8</v>
      </c>
      <c r="K95" s="4" t="s">
        <v>9</v>
      </c>
      <c r="L95" s="4" t="s">
        <v>10</v>
      </c>
      <c r="M95" s="8" t="s">
        <v>11</v>
      </c>
    </row>
    <row r="96" spans="2:13" s="1" customFormat="1" ht="36">
      <c r="B96" s="6" t="s">
        <v>12</v>
      </c>
      <c r="C96" s="2" t="s">
        <v>163</v>
      </c>
      <c r="D96" s="6" t="s">
        <v>304</v>
      </c>
      <c r="E96" s="6" t="s">
        <v>13</v>
      </c>
      <c r="F96" s="7">
        <v>2</v>
      </c>
      <c r="G96" s="7"/>
      <c r="H96" s="3"/>
      <c r="I96" s="3">
        <f>F96*H96</f>
        <v>0</v>
      </c>
      <c r="J96" s="15">
        <f>H96*K96+H96</f>
        <v>0</v>
      </c>
      <c r="K96" s="16">
        <v>0.08</v>
      </c>
      <c r="L96" s="17">
        <f>F96*J96</f>
        <v>0</v>
      </c>
      <c r="M96" s="8"/>
    </row>
    <row r="97" spans="1:13" ht="39" thickBot="1">
      <c r="B97" s="5" t="s">
        <v>14</v>
      </c>
      <c r="C97" s="13" t="s">
        <v>164</v>
      </c>
      <c r="D97" s="12" t="s">
        <v>165</v>
      </c>
      <c r="E97" s="9" t="s">
        <v>13</v>
      </c>
      <c r="F97" s="10">
        <v>2</v>
      </c>
      <c r="G97" s="5"/>
      <c r="H97" s="18"/>
      <c r="I97" s="14">
        <f>F97*H97</f>
        <v>0</v>
      </c>
      <c r="J97" s="15">
        <f>H97*K97+H97</f>
        <v>0</v>
      </c>
      <c r="K97" s="16">
        <v>0.08</v>
      </c>
      <c r="L97" s="17">
        <f>F97*J97</f>
        <v>0</v>
      </c>
      <c r="M97" s="8"/>
    </row>
    <row r="98" spans="1:13" ht="15.75" thickBot="1">
      <c r="B98" s="61"/>
      <c r="C98" s="62"/>
      <c r="D98" s="1"/>
      <c r="E98" s="1"/>
      <c r="F98" s="1"/>
      <c r="G98" s="1"/>
      <c r="H98" s="19" t="s">
        <v>23</v>
      </c>
      <c r="I98" s="20">
        <f>SUM(I96:I97)</f>
        <v>0</v>
      </c>
      <c r="J98" s="21"/>
      <c r="K98" s="21"/>
      <c r="L98" s="22">
        <f>SUM(L96:L97)</f>
        <v>0</v>
      </c>
      <c r="M98" s="1"/>
    </row>
    <row r="99" spans="1:13">
      <c r="B99" s="60"/>
      <c r="C99" s="60"/>
    </row>
    <row r="101" spans="1:13" s="1" customFormat="1">
      <c r="B101" s="69" t="s">
        <v>167</v>
      </c>
      <c r="C101" s="70"/>
      <c r="D101" s="70"/>
      <c r="E101" s="70"/>
      <c r="F101" s="70"/>
      <c r="G101" s="70"/>
      <c r="H101" s="70"/>
      <c r="I101" s="70"/>
      <c r="J101" s="70"/>
      <c r="K101" s="70"/>
      <c r="L101" s="70"/>
      <c r="M101" s="70"/>
    </row>
    <row r="102" spans="1:13" ht="25.5">
      <c r="B102" s="6" t="s">
        <v>0</v>
      </c>
      <c r="C102" s="2" t="s">
        <v>1</v>
      </c>
      <c r="D102" s="11" t="s">
        <v>2</v>
      </c>
      <c r="E102" s="6" t="s">
        <v>3</v>
      </c>
      <c r="F102" s="7" t="s">
        <v>4</v>
      </c>
      <c r="G102" s="7" t="s">
        <v>5</v>
      </c>
      <c r="H102" s="3" t="s">
        <v>6</v>
      </c>
      <c r="I102" s="3" t="s">
        <v>7</v>
      </c>
      <c r="J102" s="4" t="s">
        <v>8</v>
      </c>
      <c r="K102" s="4" t="s">
        <v>9</v>
      </c>
      <c r="L102" s="4" t="s">
        <v>10</v>
      </c>
      <c r="M102" s="8" t="s">
        <v>11</v>
      </c>
    </row>
    <row r="103" spans="1:13" ht="39" thickBot="1">
      <c r="B103" s="5" t="s">
        <v>12</v>
      </c>
      <c r="C103" s="13" t="s">
        <v>168</v>
      </c>
      <c r="D103" s="12" t="s">
        <v>169</v>
      </c>
      <c r="E103" s="9" t="s">
        <v>24</v>
      </c>
      <c r="F103" s="10">
        <v>100</v>
      </c>
      <c r="G103" s="5"/>
      <c r="H103" s="18"/>
      <c r="I103" s="14">
        <f>F103*H103</f>
        <v>0</v>
      </c>
      <c r="J103" s="15">
        <f>H103*K103+H103</f>
        <v>0</v>
      </c>
      <c r="K103" s="16">
        <v>0.08</v>
      </c>
      <c r="L103" s="17">
        <f>F103*J103</f>
        <v>0</v>
      </c>
      <c r="M103" s="8"/>
    </row>
    <row r="104" spans="1:13" ht="15.75" thickBot="1">
      <c r="A104" s="60"/>
      <c r="B104" s="61"/>
      <c r="C104" s="62"/>
      <c r="D104" s="1"/>
      <c r="E104" s="1"/>
      <c r="F104" s="1"/>
      <c r="G104" s="1"/>
      <c r="H104" s="19" t="s">
        <v>23</v>
      </c>
      <c r="I104" s="20">
        <f>SUM(I103:I103)</f>
        <v>0</v>
      </c>
      <c r="J104" s="21"/>
      <c r="K104" s="21"/>
      <c r="L104" s="22">
        <f>SUM(L103:L103)</f>
        <v>0</v>
      </c>
      <c r="M104" s="1"/>
    </row>
    <row r="105" spans="1:13">
      <c r="B105" s="60"/>
    </row>
    <row r="107" spans="1:13">
      <c r="B107" s="69" t="s">
        <v>172</v>
      </c>
      <c r="C107" s="70"/>
      <c r="D107" s="70"/>
      <c r="E107" s="70"/>
      <c r="F107" s="70"/>
      <c r="G107" s="70"/>
      <c r="H107" s="70"/>
      <c r="I107" s="70"/>
      <c r="J107" s="70"/>
      <c r="K107" s="70"/>
      <c r="L107" s="70"/>
      <c r="M107" s="70"/>
    </row>
    <row r="108" spans="1:13" ht="25.5">
      <c r="B108" s="6" t="s">
        <v>0</v>
      </c>
      <c r="C108" s="2" t="s">
        <v>1</v>
      </c>
      <c r="D108" s="11" t="s">
        <v>2</v>
      </c>
      <c r="E108" s="6" t="s">
        <v>3</v>
      </c>
      <c r="F108" s="7" t="s">
        <v>4</v>
      </c>
      <c r="G108" s="7" t="s">
        <v>5</v>
      </c>
      <c r="H108" s="3" t="s">
        <v>6</v>
      </c>
      <c r="I108" s="3" t="s">
        <v>7</v>
      </c>
      <c r="J108" s="4" t="s">
        <v>8</v>
      </c>
      <c r="K108" s="4" t="s">
        <v>9</v>
      </c>
      <c r="L108" s="4" t="s">
        <v>10</v>
      </c>
      <c r="M108" s="8" t="s">
        <v>11</v>
      </c>
    </row>
    <row r="109" spans="1:13" ht="26.25" thickBot="1">
      <c r="B109" s="5" t="s">
        <v>12</v>
      </c>
      <c r="C109" s="13" t="s">
        <v>171</v>
      </c>
      <c r="D109" s="12" t="s">
        <v>170</v>
      </c>
      <c r="E109" s="9" t="s">
        <v>25</v>
      </c>
      <c r="F109" s="10">
        <v>50</v>
      </c>
      <c r="G109" s="5"/>
      <c r="H109" s="18"/>
      <c r="I109" s="14">
        <f>F109*H109</f>
        <v>0</v>
      </c>
      <c r="J109" s="15">
        <f>H109*K109+H109</f>
        <v>0</v>
      </c>
      <c r="K109" s="16">
        <v>0.08</v>
      </c>
      <c r="L109" s="17">
        <f>F109*J109</f>
        <v>0</v>
      </c>
      <c r="M109" s="8"/>
    </row>
    <row r="110" spans="1:13" ht="15.75" thickBot="1">
      <c r="A110" s="63"/>
      <c r="B110" s="61"/>
      <c r="C110" s="62"/>
      <c r="D110" s="1"/>
      <c r="E110" s="1"/>
      <c r="F110" s="1"/>
      <c r="G110" s="1"/>
      <c r="H110" s="19" t="s">
        <v>23</v>
      </c>
      <c r="I110" s="20">
        <f>SUM(I109:I109)</f>
        <v>0</v>
      </c>
      <c r="J110" s="21"/>
      <c r="K110" s="21"/>
      <c r="L110" s="22">
        <f>SUM(L109:L109)</f>
        <v>0</v>
      </c>
      <c r="M110" s="1"/>
    </row>
    <row r="111" spans="1:13">
      <c r="A111" s="60"/>
    </row>
    <row r="114" spans="2:13">
      <c r="B114" s="69" t="s">
        <v>173</v>
      </c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</row>
    <row r="115" spans="2:13" ht="25.5">
      <c r="B115" s="6" t="s">
        <v>0</v>
      </c>
      <c r="C115" s="2" t="s">
        <v>1</v>
      </c>
      <c r="D115" s="11" t="s">
        <v>2</v>
      </c>
      <c r="E115" s="6" t="s">
        <v>3</v>
      </c>
      <c r="F115" s="7" t="s">
        <v>4</v>
      </c>
      <c r="G115" s="7" t="s">
        <v>5</v>
      </c>
      <c r="H115" s="3" t="s">
        <v>6</v>
      </c>
      <c r="I115" s="3" t="s">
        <v>7</v>
      </c>
      <c r="J115" s="4" t="s">
        <v>8</v>
      </c>
      <c r="K115" s="4" t="s">
        <v>9</v>
      </c>
      <c r="L115" s="4" t="s">
        <v>10</v>
      </c>
      <c r="M115" s="8" t="s">
        <v>11</v>
      </c>
    </row>
    <row r="116" spans="2:13" s="1" customFormat="1">
      <c r="B116" s="6" t="s">
        <v>12</v>
      </c>
      <c r="C116" s="34"/>
      <c r="D116" s="31" t="s">
        <v>174</v>
      </c>
      <c r="E116" s="6" t="s">
        <v>25</v>
      </c>
      <c r="F116" s="7">
        <v>4</v>
      </c>
      <c r="G116" s="7"/>
      <c r="H116" s="3"/>
      <c r="I116" s="14">
        <f t="shared" ref="I116:I123" si="12">F116*H116</f>
        <v>0</v>
      </c>
      <c r="J116" s="15">
        <f t="shared" ref="J116:J123" si="13">H116*K116+H116</f>
        <v>0</v>
      </c>
      <c r="K116" s="16">
        <v>0.23</v>
      </c>
      <c r="L116" s="17">
        <f t="shared" ref="L116:L123" si="14">F116*J116</f>
        <v>0</v>
      </c>
      <c r="M116" s="8"/>
    </row>
    <row r="117" spans="2:13" s="1" customFormat="1">
      <c r="B117" s="6" t="s">
        <v>14</v>
      </c>
      <c r="C117" s="2"/>
      <c r="D117" s="32" t="s">
        <v>175</v>
      </c>
      <c r="E117" s="6" t="s">
        <v>25</v>
      </c>
      <c r="F117" s="7">
        <v>4</v>
      </c>
      <c r="G117" s="7"/>
      <c r="H117" s="3"/>
      <c r="I117" s="14">
        <f t="shared" si="12"/>
        <v>0</v>
      </c>
      <c r="J117" s="15">
        <f t="shared" si="13"/>
        <v>0</v>
      </c>
      <c r="K117" s="16">
        <v>0.23</v>
      </c>
      <c r="L117" s="17">
        <f t="shared" si="14"/>
        <v>0</v>
      </c>
      <c r="M117" s="8"/>
    </row>
    <row r="118" spans="2:13" s="1" customFormat="1">
      <c r="B118" s="6" t="s">
        <v>15</v>
      </c>
      <c r="C118" s="2"/>
      <c r="D118" s="32" t="s">
        <v>176</v>
      </c>
      <c r="E118" s="6" t="s">
        <v>25</v>
      </c>
      <c r="F118" s="7">
        <v>4</v>
      </c>
      <c r="G118" s="7"/>
      <c r="H118" s="3"/>
      <c r="I118" s="14">
        <f t="shared" si="12"/>
        <v>0</v>
      </c>
      <c r="J118" s="15">
        <f t="shared" si="13"/>
        <v>0</v>
      </c>
      <c r="K118" s="16">
        <v>0.23</v>
      </c>
      <c r="L118" s="17">
        <f t="shared" si="14"/>
        <v>0</v>
      </c>
      <c r="M118" s="8"/>
    </row>
    <row r="119" spans="2:13" s="1" customFormat="1">
      <c r="B119" s="6" t="s">
        <v>16</v>
      </c>
      <c r="C119" s="2"/>
      <c r="D119" s="32" t="s">
        <v>177</v>
      </c>
      <c r="E119" s="6" t="s">
        <v>25</v>
      </c>
      <c r="F119" s="7">
        <v>4</v>
      </c>
      <c r="G119" s="7"/>
      <c r="H119" s="3"/>
      <c r="I119" s="14">
        <f t="shared" si="12"/>
        <v>0</v>
      </c>
      <c r="J119" s="15">
        <f t="shared" si="13"/>
        <v>0</v>
      </c>
      <c r="K119" s="16">
        <v>0.23</v>
      </c>
      <c r="L119" s="17">
        <f t="shared" si="14"/>
        <v>0</v>
      </c>
      <c r="M119" s="8"/>
    </row>
    <row r="120" spans="2:13" s="1" customFormat="1" ht="38.25">
      <c r="B120" s="6" t="s">
        <v>17</v>
      </c>
      <c r="C120" s="2"/>
      <c r="D120" s="32" t="s">
        <v>178</v>
      </c>
      <c r="E120" s="6" t="s">
        <v>13</v>
      </c>
      <c r="F120" s="7">
        <v>40</v>
      </c>
      <c r="G120" s="7"/>
      <c r="H120" s="3"/>
      <c r="I120" s="14">
        <f t="shared" si="12"/>
        <v>0</v>
      </c>
      <c r="J120" s="15">
        <f t="shared" si="13"/>
        <v>0</v>
      </c>
      <c r="K120" s="16">
        <v>0.23</v>
      </c>
      <c r="L120" s="17">
        <f t="shared" si="14"/>
        <v>0</v>
      </c>
      <c r="M120" s="8"/>
    </row>
    <row r="121" spans="2:13" s="1" customFormat="1" ht="44.25" customHeight="1">
      <c r="B121" s="6" t="s">
        <v>18</v>
      </c>
      <c r="C121" s="2"/>
      <c r="D121" s="32" t="s">
        <v>179</v>
      </c>
      <c r="E121" s="6" t="s">
        <v>13</v>
      </c>
      <c r="F121" s="7">
        <v>40</v>
      </c>
      <c r="G121" s="7"/>
      <c r="H121" s="3"/>
      <c r="I121" s="14">
        <f t="shared" si="12"/>
        <v>0</v>
      </c>
      <c r="J121" s="15">
        <f t="shared" si="13"/>
        <v>0</v>
      </c>
      <c r="K121" s="16">
        <v>0.23</v>
      </c>
      <c r="L121" s="17">
        <f t="shared" si="14"/>
        <v>0</v>
      </c>
      <c r="M121" s="8"/>
    </row>
    <row r="122" spans="2:13" s="1" customFormat="1" ht="40.5" customHeight="1">
      <c r="B122" s="6" t="s">
        <v>19</v>
      </c>
      <c r="C122" s="2"/>
      <c r="D122" s="32" t="s">
        <v>180</v>
      </c>
      <c r="E122" s="6" t="s">
        <v>13</v>
      </c>
      <c r="F122" s="7">
        <v>40</v>
      </c>
      <c r="G122" s="7"/>
      <c r="H122" s="3"/>
      <c r="I122" s="14">
        <f t="shared" si="12"/>
        <v>0</v>
      </c>
      <c r="J122" s="15">
        <f t="shared" si="13"/>
        <v>0</v>
      </c>
      <c r="K122" s="16">
        <v>0.23</v>
      </c>
      <c r="L122" s="17">
        <f t="shared" si="14"/>
        <v>0</v>
      </c>
      <c r="M122" s="8"/>
    </row>
    <row r="123" spans="2:13" ht="42.75" customHeight="1" thickBot="1">
      <c r="B123" s="5" t="s">
        <v>20</v>
      </c>
      <c r="C123" s="13"/>
      <c r="D123" s="32" t="s">
        <v>181</v>
      </c>
      <c r="E123" s="6" t="s">
        <v>13</v>
      </c>
      <c r="F123" s="10">
        <v>40</v>
      </c>
      <c r="G123" s="5"/>
      <c r="H123" s="18"/>
      <c r="I123" s="14">
        <f t="shared" si="12"/>
        <v>0</v>
      </c>
      <c r="J123" s="15">
        <f t="shared" si="13"/>
        <v>0</v>
      </c>
      <c r="K123" s="16">
        <v>0.23</v>
      </c>
      <c r="L123" s="17">
        <f t="shared" si="14"/>
        <v>0</v>
      </c>
      <c r="M123" s="8"/>
    </row>
    <row r="124" spans="2:13" ht="15.75" thickBot="1">
      <c r="B124" s="61"/>
      <c r="C124" s="62"/>
      <c r="D124" s="1"/>
      <c r="E124" s="1"/>
      <c r="F124" s="1"/>
      <c r="G124" s="1"/>
      <c r="H124" s="19" t="s">
        <v>23</v>
      </c>
      <c r="I124" s="20">
        <f>SUM(I116:I123)</f>
        <v>0</v>
      </c>
      <c r="J124" s="21"/>
      <c r="K124" s="21"/>
      <c r="L124" s="22">
        <f>SUM(L116:L123)</f>
        <v>0</v>
      </c>
      <c r="M124" s="1"/>
    </row>
    <row r="125" spans="2:13">
      <c r="B125" s="60"/>
    </row>
    <row r="126" spans="2:13" s="1" customFormat="1"/>
    <row r="127" spans="2:13" s="1" customFormat="1"/>
    <row r="128" spans="2:13" s="1" customFormat="1">
      <c r="B128" s="69" t="s">
        <v>182</v>
      </c>
      <c r="C128" s="70"/>
      <c r="D128" s="70"/>
      <c r="E128" s="70"/>
      <c r="F128" s="70"/>
      <c r="G128" s="70"/>
      <c r="H128" s="70"/>
      <c r="I128" s="70"/>
      <c r="J128" s="70"/>
      <c r="K128" s="70"/>
      <c r="L128" s="70"/>
      <c r="M128" s="70"/>
    </row>
    <row r="129" spans="1:13" s="1" customFormat="1" ht="25.5">
      <c r="B129" s="6" t="s">
        <v>0</v>
      </c>
      <c r="C129" s="2" t="s">
        <v>1</v>
      </c>
      <c r="D129" s="11" t="s">
        <v>2</v>
      </c>
      <c r="E129" s="6" t="s">
        <v>3</v>
      </c>
      <c r="F129" s="7" t="s">
        <v>4</v>
      </c>
      <c r="G129" s="7" t="s">
        <v>5</v>
      </c>
      <c r="H129" s="3" t="s">
        <v>6</v>
      </c>
      <c r="I129" s="3" t="s">
        <v>7</v>
      </c>
      <c r="J129" s="4" t="s">
        <v>8</v>
      </c>
      <c r="K129" s="4" t="s">
        <v>9</v>
      </c>
      <c r="L129" s="4" t="s">
        <v>10</v>
      </c>
      <c r="M129" s="8" t="s">
        <v>11</v>
      </c>
    </row>
    <row r="130" spans="1:13" s="1" customFormat="1" ht="39" thickBot="1">
      <c r="B130" s="5" t="s">
        <v>12</v>
      </c>
      <c r="C130" s="13" t="s">
        <v>382</v>
      </c>
      <c r="D130" s="12" t="s">
        <v>183</v>
      </c>
      <c r="E130" s="9" t="s">
        <v>121</v>
      </c>
      <c r="F130" s="10">
        <v>4</v>
      </c>
      <c r="G130" s="5"/>
      <c r="H130" s="18"/>
      <c r="I130" s="14">
        <f>F130*H130</f>
        <v>0</v>
      </c>
      <c r="J130" s="15">
        <f>H130*K130+H130</f>
        <v>0</v>
      </c>
      <c r="K130" s="16">
        <v>0.08</v>
      </c>
      <c r="L130" s="17">
        <f>F130*J130</f>
        <v>0</v>
      </c>
      <c r="M130" s="8"/>
    </row>
    <row r="131" spans="1:13" s="1" customFormat="1" ht="15.75" thickBot="1">
      <c r="A131" s="60"/>
      <c r="B131" s="61"/>
      <c r="C131" s="62"/>
      <c r="H131" s="19" t="s">
        <v>23</v>
      </c>
      <c r="I131" s="20">
        <f>SUM(I130:I130)</f>
        <v>0</v>
      </c>
      <c r="J131" s="21"/>
      <c r="K131" s="21"/>
      <c r="L131" s="22">
        <f>SUM(L130:L130)</f>
        <v>0</v>
      </c>
    </row>
    <row r="132" spans="1:13" s="1" customFormat="1">
      <c r="B132" s="60"/>
    </row>
    <row r="133" spans="1:13" s="1" customFormat="1"/>
    <row r="134" spans="1:13" s="1" customFormat="1"/>
    <row r="135" spans="1:13" s="1" customFormat="1">
      <c r="B135" s="69" t="s">
        <v>184</v>
      </c>
      <c r="C135" s="70"/>
      <c r="D135" s="70"/>
      <c r="E135" s="70"/>
      <c r="F135" s="70"/>
      <c r="G135" s="70"/>
      <c r="H135" s="70"/>
      <c r="I135" s="70"/>
      <c r="J135" s="70"/>
      <c r="K135" s="70"/>
      <c r="L135" s="70"/>
      <c r="M135" s="70"/>
    </row>
    <row r="136" spans="1:13" s="1" customFormat="1" ht="25.5">
      <c r="B136" s="6" t="s">
        <v>0</v>
      </c>
      <c r="C136" s="2" t="s">
        <v>1</v>
      </c>
      <c r="D136" s="11" t="s">
        <v>2</v>
      </c>
      <c r="E136" s="6" t="s">
        <v>3</v>
      </c>
      <c r="F136" s="7" t="s">
        <v>4</v>
      </c>
      <c r="G136" s="7" t="s">
        <v>5</v>
      </c>
      <c r="H136" s="3" t="s">
        <v>6</v>
      </c>
      <c r="I136" s="3" t="s">
        <v>7</v>
      </c>
      <c r="J136" s="4" t="s">
        <v>8</v>
      </c>
      <c r="K136" s="4" t="s">
        <v>9</v>
      </c>
      <c r="L136" s="4" t="s">
        <v>10</v>
      </c>
      <c r="M136" s="8" t="s">
        <v>11</v>
      </c>
    </row>
    <row r="137" spans="1:13" s="1" customFormat="1" ht="39" thickBot="1">
      <c r="B137" s="5" t="s">
        <v>12</v>
      </c>
      <c r="C137" s="13"/>
      <c r="D137" s="12" t="s">
        <v>185</v>
      </c>
      <c r="E137" s="9" t="s">
        <v>24</v>
      </c>
      <c r="F137" s="10">
        <v>1200</v>
      </c>
      <c r="G137" s="5"/>
      <c r="H137" s="18"/>
      <c r="I137" s="14">
        <f>F137*H137</f>
        <v>0</v>
      </c>
      <c r="J137" s="15">
        <f>H137*K137+H137</f>
        <v>0</v>
      </c>
      <c r="K137" s="16">
        <v>0.08</v>
      </c>
      <c r="L137" s="17">
        <f>F137*J137</f>
        <v>0</v>
      </c>
      <c r="M137" s="8"/>
    </row>
    <row r="138" spans="1:13" s="1" customFormat="1" ht="15.75" thickBot="1">
      <c r="A138" s="60"/>
      <c r="B138" s="61"/>
      <c r="H138" s="19" t="s">
        <v>23</v>
      </c>
      <c r="I138" s="20">
        <f>SUM(I137:I137)</f>
        <v>0</v>
      </c>
      <c r="J138" s="21"/>
      <c r="K138" s="21"/>
      <c r="L138" s="22">
        <f>SUM(L137:L137)</f>
        <v>0</v>
      </c>
    </row>
    <row r="139" spans="1:13" s="1" customFormat="1"/>
    <row r="140" spans="1:13" s="1" customFormat="1"/>
    <row r="141" spans="1:13" s="1" customFormat="1"/>
    <row r="142" spans="1:13" s="1" customFormat="1">
      <c r="B142" s="69" t="s">
        <v>187</v>
      </c>
      <c r="C142" s="70"/>
      <c r="D142" s="70"/>
      <c r="E142" s="70"/>
      <c r="F142" s="70"/>
      <c r="G142" s="70"/>
      <c r="H142" s="70"/>
      <c r="I142" s="70"/>
      <c r="J142" s="70"/>
      <c r="K142" s="70"/>
      <c r="L142" s="70"/>
      <c r="M142" s="70"/>
    </row>
    <row r="143" spans="1:13" s="1" customFormat="1" ht="25.5">
      <c r="B143" s="6" t="s">
        <v>0</v>
      </c>
      <c r="C143" s="2" t="s">
        <v>1</v>
      </c>
      <c r="D143" s="11" t="s">
        <v>2</v>
      </c>
      <c r="E143" s="6" t="s">
        <v>3</v>
      </c>
      <c r="F143" s="7" t="s">
        <v>4</v>
      </c>
      <c r="G143" s="7" t="s">
        <v>5</v>
      </c>
      <c r="H143" s="3" t="s">
        <v>6</v>
      </c>
      <c r="I143" s="3" t="s">
        <v>7</v>
      </c>
      <c r="J143" s="4" t="s">
        <v>8</v>
      </c>
      <c r="K143" s="4" t="s">
        <v>9</v>
      </c>
      <c r="L143" s="4" t="s">
        <v>10</v>
      </c>
      <c r="M143" s="8" t="s">
        <v>11</v>
      </c>
    </row>
    <row r="144" spans="1:13" s="1" customFormat="1" ht="42.75" customHeight="1">
      <c r="B144" s="6"/>
      <c r="C144" s="34" t="s">
        <v>223</v>
      </c>
      <c r="D144" s="37" t="s">
        <v>188</v>
      </c>
      <c r="E144" s="6" t="s">
        <v>13</v>
      </c>
      <c r="F144" s="7">
        <v>40</v>
      </c>
      <c r="G144" s="7"/>
      <c r="H144" s="3"/>
      <c r="I144" s="14">
        <f>F144*H144</f>
        <v>0</v>
      </c>
      <c r="J144" s="15">
        <f>H144*K144+H144</f>
        <v>0</v>
      </c>
      <c r="K144" s="16">
        <v>0.23</v>
      </c>
      <c r="L144" s="17">
        <f>F144*J144</f>
        <v>0</v>
      </c>
      <c r="M144" s="8"/>
    </row>
    <row r="145" spans="1:13" s="1" customFormat="1" ht="28.5" customHeight="1">
      <c r="B145" s="6"/>
      <c r="C145" s="2" t="s">
        <v>224</v>
      </c>
      <c r="D145" s="36" t="s">
        <v>189</v>
      </c>
      <c r="E145" s="6" t="s">
        <v>13</v>
      </c>
      <c r="F145" s="7">
        <v>15</v>
      </c>
      <c r="G145" s="7"/>
      <c r="H145" s="3"/>
      <c r="I145" s="14">
        <f>F145*H145</f>
        <v>0</v>
      </c>
      <c r="J145" s="15">
        <f>H145*K145+H145</f>
        <v>0</v>
      </c>
      <c r="K145" s="16">
        <v>0.08</v>
      </c>
      <c r="L145" s="17">
        <f>F145*J145</f>
        <v>0</v>
      </c>
      <c r="M145" s="8"/>
    </row>
    <row r="146" spans="1:13" s="1" customFormat="1" ht="31.5" customHeight="1" thickBot="1">
      <c r="B146" s="5" t="s">
        <v>12</v>
      </c>
      <c r="C146" s="13" t="s">
        <v>225</v>
      </c>
      <c r="D146" s="37" t="s">
        <v>190</v>
      </c>
      <c r="E146" s="9" t="s">
        <v>25</v>
      </c>
      <c r="F146" s="10">
        <v>2</v>
      </c>
      <c r="G146" s="5"/>
      <c r="H146" s="18"/>
      <c r="I146" s="14">
        <f>F146*H146</f>
        <v>0</v>
      </c>
      <c r="J146" s="15">
        <f>H146*K146+H146</f>
        <v>0</v>
      </c>
      <c r="K146" s="16">
        <v>0.23</v>
      </c>
      <c r="L146" s="17">
        <f>F146*J146</f>
        <v>0</v>
      </c>
      <c r="M146" s="8"/>
    </row>
    <row r="147" spans="1:13" s="1" customFormat="1" ht="15.75" thickBot="1">
      <c r="B147" s="61"/>
      <c r="C147" s="62"/>
      <c r="H147" s="19" t="s">
        <v>23</v>
      </c>
      <c r="I147" s="20">
        <f>SUM(I144:I146)</f>
        <v>0</v>
      </c>
      <c r="J147" s="21"/>
      <c r="K147" s="21"/>
      <c r="L147" s="22">
        <f>SUM(L144:L146)</f>
        <v>0</v>
      </c>
    </row>
    <row r="148" spans="1:13" s="1" customFormat="1">
      <c r="B148" s="60"/>
    </row>
    <row r="149" spans="1:13" s="1" customFormat="1"/>
    <row r="150" spans="1:13" s="1" customFormat="1"/>
    <row r="151" spans="1:13" s="1" customFormat="1">
      <c r="B151" s="69" t="s">
        <v>191</v>
      </c>
      <c r="C151" s="70"/>
      <c r="D151" s="70"/>
      <c r="E151" s="70"/>
      <c r="F151" s="70"/>
      <c r="G151" s="70"/>
      <c r="H151" s="70"/>
      <c r="I151" s="70"/>
      <c r="J151" s="70"/>
      <c r="K151" s="70"/>
      <c r="L151" s="70"/>
      <c r="M151" s="70"/>
    </row>
    <row r="152" spans="1:13" s="1" customFormat="1" ht="25.5">
      <c r="B152" s="6" t="s">
        <v>0</v>
      </c>
      <c r="C152" s="2" t="s">
        <v>1</v>
      </c>
      <c r="D152" s="11" t="s">
        <v>2</v>
      </c>
      <c r="E152" s="6" t="s">
        <v>3</v>
      </c>
      <c r="F152" s="7" t="s">
        <v>4</v>
      </c>
      <c r="G152" s="7" t="s">
        <v>5</v>
      </c>
      <c r="H152" s="3" t="s">
        <v>6</v>
      </c>
      <c r="I152" s="3" t="s">
        <v>7</v>
      </c>
      <c r="J152" s="4" t="s">
        <v>8</v>
      </c>
      <c r="K152" s="4" t="s">
        <v>9</v>
      </c>
      <c r="L152" s="4" t="s">
        <v>10</v>
      </c>
      <c r="M152" s="8" t="s">
        <v>11</v>
      </c>
    </row>
    <row r="153" spans="1:13" s="1" customFormat="1" ht="39" thickBot="1">
      <c r="B153" s="5" t="s">
        <v>12</v>
      </c>
      <c r="C153" s="13"/>
      <c r="D153" s="12" t="s">
        <v>193</v>
      </c>
      <c r="E153" s="9" t="s">
        <v>24</v>
      </c>
      <c r="F153" s="10">
        <v>200</v>
      </c>
      <c r="G153" s="5"/>
      <c r="H153" s="18"/>
      <c r="I153" s="14">
        <f>F153*H153</f>
        <v>0</v>
      </c>
      <c r="J153" s="15">
        <f>H153*K153+H153</f>
        <v>0</v>
      </c>
      <c r="K153" s="16">
        <v>0.23</v>
      </c>
      <c r="L153" s="17">
        <f>F153*J153</f>
        <v>0</v>
      </c>
      <c r="M153" s="8"/>
    </row>
    <row r="154" spans="1:13" s="1" customFormat="1" ht="15.75" thickBot="1">
      <c r="A154" s="60"/>
      <c r="B154" s="61"/>
      <c r="C154" s="62"/>
      <c r="H154" s="19" t="s">
        <v>23</v>
      </c>
      <c r="I154" s="20">
        <f>SUM(I153:I153)</f>
        <v>0</v>
      </c>
      <c r="J154" s="21"/>
      <c r="K154" s="21"/>
      <c r="L154" s="22">
        <f>SUM(L153:L153)</f>
        <v>0</v>
      </c>
    </row>
    <row r="155" spans="1:13" s="1" customFormat="1">
      <c r="B155" s="60"/>
    </row>
    <row r="156" spans="1:13" s="1" customFormat="1"/>
    <row r="157" spans="1:13" s="1" customFormat="1"/>
    <row r="158" spans="1:13" s="1" customFormat="1">
      <c r="B158" s="69" t="s">
        <v>192</v>
      </c>
      <c r="C158" s="70"/>
      <c r="D158" s="70"/>
      <c r="E158" s="70"/>
      <c r="F158" s="70"/>
      <c r="G158" s="70"/>
      <c r="H158" s="70"/>
      <c r="I158" s="70"/>
      <c r="J158" s="70"/>
      <c r="K158" s="70"/>
      <c r="L158" s="70"/>
      <c r="M158" s="70"/>
    </row>
    <row r="159" spans="1:13" s="1" customFormat="1" ht="25.5">
      <c r="B159" s="6" t="s">
        <v>0</v>
      </c>
      <c r="C159" s="2" t="s">
        <v>1</v>
      </c>
      <c r="D159" s="11" t="s">
        <v>2</v>
      </c>
      <c r="E159" s="6" t="s">
        <v>3</v>
      </c>
      <c r="F159" s="7" t="s">
        <v>4</v>
      </c>
      <c r="G159" s="7" t="s">
        <v>5</v>
      </c>
      <c r="H159" s="3" t="s">
        <v>6</v>
      </c>
      <c r="I159" s="3" t="s">
        <v>7</v>
      </c>
      <c r="J159" s="4" t="s">
        <v>8</v>
      </c>
      <c r="K159" s="4" t="s">
        <v>9</v>
      </c>
      <c r="L159" s="4" t="s">
        <v>10</v>
      </c>
      <c r="M159" s="8" t="s">
        <v>11</v>
      </c>
    </row>
    <row r="160" spans="1:13" s="1" customFormat="1" ht="39" thickBot="1">
      <c r="B160" s="5" t="s">
        <v>12</v>
      </c>
      <c r="C160" s="13"/>
      <c r="D160" s="12" t="s">
        <v>194</v>
      </c>
      <c r="E160" s="9" t="s">
        <v>24</v>
      </c>
      <c r="F160" s="10">
        <v>200</v>
      </c>
      <c r="G160" s="5"/>
      <c r="H160" s="18"/>
      <c r="I160" s="14">
        <f>F160*H160</f>
        <v>0</v>
      </c>
      <c r="J160" s="15">
        <f>H160*K160+H160</f>
        <v>0</v>
      </c>
      <c r="K160" s="16">
        <v>0.08</v>
      </c>
      <c r="L160" s="17">
        <f>F160*J160</f>
        <v>0</v>
      </c>
      <c r="M160" s="8"/>
    </row>
    <row r="161" spans="1:13" s="1" customFormat="1" ht="15.75" thickBot="1">
      <c r="A161" s="60"/>
      <c r="B161" s="61"/>
      <c r="C161" s="62"/>
      <c r="H161" s="19" t="s">
        <v>23</v>
      </c>
      <c r="I161" s="20">
        <f>SUM(I160:I160)</f>
        <v>0</v>
      </c>
      <c r="J161" s="21"/>
      <c r="K161" s="21"/>
      <c r="L161" s="22">
        <f>SUM(L160:L160)</f>
        <v>0</v>
      </c>
    </row>
    <row r="162" spans="1:13" s="1" customFormat="1">
      <c r="B162" s="60"/>
    </row>
    <row r="163" spans="1:13" s="1" customFormat="1"/>
    <row r="164" spans="1:13" s="1" customFormat="1"/>
    <row r="165" spans="1:13" s="1" customFormat="1">
      <c r="B165" s="69" t="s">
        <v>186</v>
      </c>
      <c r="C165" s="70"/>
      <c r="D165" s="70"/>
      <c r="E165" s="70"/>
      <c r="F165" s="70"/>
      <c r="G165" s="70"/>
      <c r="H165" s="70"/>
      <c r="I165" s="70"/>
      <c r="J165" s="70"/>
      <c r="K165" s="70"/>
      <c r="L165" s="70"/>
      <c r="M165" s="70"/>
    </row>
    <row r="166" spans="1:13" s="1" customFormat="1" ht="25.5">
      <c r="B166" s="6" t="s">
        <v>0</v>
      </c>
      <c r="C166" s="2" t="s">
        <v>1</v>
      </c>
      <c r="D166" s="11" t="s">
        <v>2</v>
      </c>
      <c r="E166" s="6" t="s">
        <v>3</v>
      </c>
      <c r="F166" s="7" t="s">
        <v>4</v>
      </c>
      <c r="G166" s="7" t="s">
        <v>5</v>
      </c>
      <c r="H166" s="3" t="s">
        <v>6</v>
      </c>
      <c r="I166" s="3" t="s">
        <v>7</v>
      </c>
      <c r="J166" s="4" t="s">
        <v>8</v>
      </c>
      <c r="K166" s="4" t="s">
        <v>9</v>
      </c>
      <c r="L166" s="4" t="s">
        <v>10</v>
      </c>
      <c r="M166" s="8" t="s">
        <v>11</v>
      </c>
    </row>
    <row r="167" spans="1:13" s="1" customFormat="1" ht="51.75" thickBot="1">
      <c r="B167" s="6" t="s">
        <v>12</v>
      </c>
      <c r="C167" s="34"/>
      <c r="D167" s="30" t="s">
        <v>44</v>
      </c>
      <c r="E167" s="6" t="s">
        <v>43</v>
      </c>
      <c r="F167" s="7">
        <v>2</v>
      </c>
      <c r="G167" s="7"/>
      <c r="H167" s="3"/>
      <c r="I167" s="14">
        <f>F167*H167</f>
        <v>0</v>
      </c>
      <c r="J167" s="15">
        <f>H167*K167+H167</f>
        <v>0</v>
      </c>
      <c r="K167" s="16">
        <v>0.08</v>
      </c>
      <c r="L167" s="17">
        <f>F167*J167</f>
        <v>0</v>
      </c>
      <c r="M167" s="8"/>
    </row>
    <row r="168" spans="1:13" s="1" customFormat="1" ht="15.75" thickBot="1">
      <c r="A168" s="60"/>
      <c r="B168" s="61"/>
      <c r="C168" s="62"/>
      <c r="H168" s="19" t="s">
        <v>23</v>
      </c>
      <c r="I168" s="20">
        <f>SUM(I167:I167)</f>
        <v>0</v>
      </c>
      <c r="J168" s="21"/>
      <c r="K168" s="21"/>
      <c r="L168" s="22">
        <f>SUM(L167:L167)</f>
        <v>0</v>
      </c>
    </row>
    <row r="169" spans="1:13" s="1" customFormat="1"/>
    <row r="170" spans="1:13" s="1" customFormat="1"/>
    <row r="171" spans="1:13" s="1" customFormat="1"/>
    <row r="172" spans="1:13" s="1" customFormat="1">
      <c r="B172" s="69" t="s">
        <v>195</v>
      </c>
      <c r="C172" s="70"/>
      <c r="D172" s="70"/>
      <c r="E172" s="70"/>
      <c r="F172" s="70"/>
      <c r="G172" s="70"/>
      <c r="H172" s="70"/>
      <c r="I172" s="70"/>
      <c r="J172" s="70"/>
      <c r="K172" s="70"/>
      <c r="L172" s="70"/>
      <c r="M172" s="70"/>
    </row>
    <row r="173" spans="1:13" s="1" customFormat="1" ht="25.5">
      <c r="B173" s="6" t="s">
        <v>0</v>
      </c>
      <c r="C173" s="2" t="s">
        <v>1</v>
      </c>
      <c r="D173" s="11" t="s">
        <v>2</v>
      </c>
      <c r="E173" s="6" t="s">
        <v>3</v>
      </c>
      <c r="F173" s="7" t="s">
        <v>4</v>
      </c>
      <c r="G173" s="7" t="s">
        <v>5</v>
      </c>
      <c r="H173" s="3" t="s">
        <v>6</v>
      </c>
      <c r="I173" s="3" t="s">
        <v>7</v>
      </c>
      <c r="J173" s="4" t="s">
        <v>8</v>
      </c>
      <c r="K173" s="4" t="s">
        <v>9</v>
      </c>
      <c r="L173" s="4" t="s">
        <v>10</v>
      </c>
      <c r="M173" s="8" t="s">
        <v>11</v>
      </c>
    </row>
    <row r="174" spans="1:13" s="1" customFormat="1">
      <c r="B174" s="6" t="s">
        <v>12</v>
      </c>
      <c r="C174" s="38" t="s">
        <v>196</v>
      </c>
      <c r="D174" s="6" t="s">
        <v>201</v>
      </c>
      <c r="E174" s="6" t="s">
        <v>25</v>
      </c>
      <c r="F174" s="7">
        <v>20</v>
      </c>
      <c r="G174" s="7"/>
      <c r="H174" s="3"/>
      <c r="I174" s="14">
        <f t="shared" ref="I174:I176" si="15">F174*H174</f>
        <v>0</v>
      </c>
      <c r="J174" s="15">
        <f t="shared" ref="J174:J176" si="16">H174*K174+H174</f>
        <v>0</v>
      </c>
      <c r="K174" s="16">
        <v>0.08</v>
      </c>
      <c r="L174" s="17">
        <f>F174*J174</f>
        <v>0</v>
      </c>
      <c r="M174" s="8"/>
    </row>
    <row r="175" spans="1:13" s="1" customFormat="1">
      <c r="B175" s="6" t="s">
        <v>14</v>
      </c>
      <c r="C175" s="38" t="s">
        <v>197</v>
      </c>
      <c r="D175" s="6" t="s">
        <v>202</v>
      </c>
      <c r="E175" s="6" t="s">
        <v>25</v>
      </c>
      <c r="F175" s="7">
        <v>20</v>
      </c>
      <c r="G175" s="7"/>
      <c r="H175" s="3"/>
      <c r="I175" s="14">
        <f t="shared" si="15"/>
        <v>0</v>
      </c>
      <c r="J175" s="15">
        <f t="shared" si="16"/>
        <v>0</v>
      </c>
      <c r="K175" s="16">
        <v>0.08</v>
      </c>
      <c r="L175" s="17">
        <f>F175*J175</f>
        <v>0</v>
      </c>
      <c r="M175" s="8"/>
    </row>
    <row r="176" spans="1:13" s="1" customFormat="1" ht="15" thickBot="1">
      <c r="B176" s="6" t="s">
        <v>15</v>
      </c>
      <c r="C176" s="54" t="s">
        <v>198</v>
      </c>
      <c r="D176" s="6" t="s">
        <v>201</v>
      </c>
      <c r="E176" s="6" t="s">
        <v>25</v>
      </c>
      <c r="F176" s="7">
        <v>30</v>
      </c>
      <c r="G176" s="7"/>
      <c r="H176" s="3"/>
      <c r="I176" s="14">
        <f t="shared" si="15"/>
        <v>0</v>
      </c>
      <c r="J176" s="15">
        <f t="shared" si="16"/>
        <v>0</v>
      </c>
      <c r="K176" s="16">
        <v>0.08</v>
      </c>
      <c r="L176" s="17">
        <f>F176*J176</f>
        <v>0</v>
      </c>
      <c r="M176" s="8"/>
    </row>
    <row r="177" spans="1:13" s="1" customFormat="1" ht="15.75" thickBot="1">
      <c r="A177" s="60"/>
      <c r="B177" s="61"/>
      <c r="C177" s="62"/>
      <c r="H177" s="19" t="s">
        <v>23</v>
      </c>
      <c r="I177" s="20">
        <f>SUM(I174:I176)</f>
        <v>0</v>
      </c>
      <c r="J177" s="21"/>
      <c r="K177" s="21"/>
      <c r="L177" s="22">
        <f>SUM(L174:L176)</f>
        <v>0</v>
      </c>
    </row>
    <row r="178" spans="1:13" s="1" customFormat="1"/>
    <row r="179" spans="1:13" s="1" customFormat="1"/>
    <row r="180" spans="1:13" s="1" customFormat="1"/>
    <row r="181" spans="1:13" s="1" customFormat="1">
      <c r="B181" s="69" t="s">
        <v>199</v>
      </c>
      <c r="C181" s="70"/>
      <c r="D181" s="70"/>
      <c r="E181" s="70"/>
      <c r="F181" s="70"/>
      <c r="G181" s="70"/>
      <c r="H181" s="70"/>
      <c r="I181" s="70"/>
      <c r="J181" s="70"/>
      <c r="K181" s="70"/>
      <c r="L181" s="70"/>
      <c r="M181" s="70"/>
    </row>
    <row r="182" spans="1:13" s="1" customFormat="1" ht="25.5">
      <c r="B182" s="6" t="s">
        <v>0</v>
      </c>
      <c r="C182" s="2" t="s">
        <v>1</v>
      </c>
      <c r="D182" s="11" t="s">
        <v>2</v>
      </c>
      <c r="E182" s="6" t="s">
        <v>3</v>
      </c>
      <c r="F182" s="7" t="s">
        <v>4</v>
      </c>
      <c r="G182" s="7" t="s">
        <v>5</v>
      </c>
      <c r="H182" s="3" t="s">
        <v>6</v>
      </c>
      <c r="I182" s="3" t="s">
        <v>7</v>
      </c>
      <c r="J182" s="4" t="s">
        <v>8</v>
      </c>
      <c r="K182" s="4" t="s">
        <v>9</v>
      </c>
      <c r="L182" s="4" t="s">
        <v>10</v>
      </c>
      <c r="M182" s="8" t="s">
        <v>11</v>
      </c>
    </row>
    <row r="183" spans="1:13" s="1" customFormat="1" ht="64.5" thickBot="1">
      <c r="B183" s="6" t="s">
        <v>12</v>
      </c>
      <c r="C183" s="34"/>
      <c r="D183" s="30" t="s">
        <v>303</v>
      </c>
      <c r="E183" s="6" t="s">
        <v>24</v>
      </c>
      <c r="F183" s="7">
        <v>4</v>
      </c>
      <c r="G183" s="7"/>
      <c r="H183" s="3"/>
      <c r="I183" s="14">
        <f>F183*H183</f>
        <v>0</v>
      </c>
      <c r="J183" s="15">
        <f>H183*K183+H183</f>
        <v>0</v>
      </c>
      <c r="K183" s="16">
        <v>0.08</v>
      </c>
      <c r="L183" s="17">
        <f>F183*J183</f>
        <v>0</v>
      </c>
      <c r="M183" s="8"/>
    </row>
    <row r="184" spans="1:13" s="1" customFormat="1" ht="15.75" thickBot="1">
      <c r="B184" s="61"/>
      <c r="H184" s="19" t="s">
        <v>23</v>
      </c>
      <c r="I184" s="20">
        <f>SUM(I183:I183)</f>
        <v>0</v>
      </c>
      <c r="J184" s="21"/>
      <c r="K184" s="21"/>
      <c r="L184" s="22">
        <f>SUM(L183:L183)</f>
        <v>0</v>
      </c>
    </row>
    <row r="185" spans="1:13" s="1" customFormat="1">
      <c r="B185" s="60"/>
    </row>
    <row r="186" spans="1:13" s="1" customFormat="1"/>
    <row r="187" spans="1:13" s="1" customFormat="1"/>
    <row r="188" spans="1:13" s="1" customFormat="1">
      <c r="B188" s="69" t="s">
        <v>200</v>
      </c>
      <c r="C188" s="70"/>
      <c r="D188" s="70"/>
      <c r="E188" s="70"/>
      <c r="F188" s="70"/>
      <c r="G188" s="70"/>
      <c r="H188" s="70"/>
      <c r="I188" s="70"/>
      <c r="J188" s="70"/>
      <c r="K188" s="70"/>
      <c r="L188" s="70"/>
      <c r="M188" s="70"/>
    </row>
    <row r="189" spans="1:13" s="1" customFormat="1" ht="25.5">
      <c r="B189" s="6" t="s">
        <v>0</v>
      </c>
      <c r="C189" s="2" t="s">
        <v>1</v>
      </c>
      <c r="D189" s="11" t="s">
        <v>2</v>
      </c>
      <c r="E189" s="6" t="s">
        <v>3</v>
      </c>
      <c r="F189" s="7" t="s">
        <v>4</v>
      </c>
      <c r="G189" s="7" t="s">
        <v>5</v>
      </c>
      <c r="H189" s="3" t="s">
        <v>6</v>
      </c>
      <c r="I189" s="3" t="s">
        <v>7</v>
      </c>
      <c r="J189" s="4" t="s">
        <v>8</v>
      </c>
      <c r="K189" s="4" t="s">
        <v>9</v>
      </c>
      <c r="L189" s="4" t="s">
        <v>10</v>
      </c>
      <c r="M189" s="8" t="s">
        <v>11</v>
      </c>
    </row>
    <row r="190" spans="1:13" s="1" customFormat="1" ht="36">
      <c r="B190" s="6" t="s">
        <v>12</v>
      </c>
      <c r="C190" s="38" t="s">
        <v>203</v>
      </c>
      <c r="D190" s="6" t="s">
        <v>208</v>
      </c>
      <c r="E190" s="6" t="s">
        <v>25</v>
      </c>
      <c r="F190" s="7">
        <v>2</v>
      </c>
      <c r="G190" s="7"/>
      <c r="H190" s="3"/>
      <c r="I190" s="14">
        <f t="shared" ref="I190:I192" si="17">F190*H190</f>
        <v>0</v>
      </c>
      <c r="J190" s="15">
        <f t="shared" ref="J190:J192" si="18">H190*K190+H190</f>
        <v>0</v>
      </c>
      <c r="K190" s="16">
        <v>0.08</v>
      </c>
      <c r="L190" s="17">
        <f>F190*J190</f>
        <v>0</v>
      </c>
      <c r="M190" s="8"/>
    </row>
    <row r="191" spans="1:13" s="1" customFormat="1">
      <c r="B191" s="6" t="s">
        <v>14</v>
      </c>
      <c r="C191" s="38" t="s">
        <v>204</v>
      </c>
      <c r="D191" s="6" t="s">
        <v>206</v>
      </c>
      <c r="E191" s="6" t="s">
        <v>25</v>
      </c>
      <c r="F191" s="7">
        <v>2</v>
      </c>
      <c r="G191" s="7"/>
      <c r="H191" s="3"/>
      <c r="I191" s="14">
        <f t="shared" si="17"/>
        <v>0</v>
      </c>
      <c r="J191" s="15">
        <f t="shared" si="18"/>
        <v>0</v>
      </c>
      <c r="K191" s="16">
        <v>0.08</v>
      </c>
      <c r="L191" s="17">
        <f>F191*J191</f>
        <v>0</v>
      </c>
      <c r="M191" s="8"/>
    </row>
    <row r="192" spans="1:13" s="1" customFormat="1" ht="24.75" thickBot="1">
      <c r="B192" s="6" t="s">
        <v>15</v>
      </c>
      <c r="C192" s="54" t="s">
        <v>205</v>
      </c>
      <c r="D192" s="6" t="s">
        <v>207</v>
      </c>
      <c r="E192" s="6" t="s">
        <v>25</v>
      </c>
      <c r="F192" s="7">
        <v>200</v>
      </c>
      <c r="G192" s="7"/>
      <c r="H192" s="3"/>
      <c r="I192" s="14">
        <f t="shared" si="17"/>
        <v>0</v>
      </c>
      <c r="J192" s="15">
        <f t="shared" si="18"/>
        <v>0</v>
      </c>
      <c r="K192" s="16">
        <v>0.08</v>
      </c>
      <c r="L192" s="17">
        <f>F192*J192</f>
        <v>0</v>
      </c>
      <c r="M192" s="8"/>
    </row>
    <row r="193" spans="1:13" s="1" customFormat="1" ht="15.75" thickBot="1">
      <c r="B193" s="61"/>
      <c r="C193" s="62"/>
      <c r="H193" s="19" t="s">
        <v>23</v>
      </c>
      <c r="I193" s="20">
        <f>SUM(I190:I192)</f>
        <v>0</v>
      </c>
      <c r="J193" s="21"/>
      <c r="K193" s="21"/>
      <c r="L193" s="22">
        <f>SUM(L190:L192)</f>
        <v>0</v>
      </c>
    </row>
    <row r="194" spans="1:13" s="1" customFormat="1">
      <c r="B194" s="60"/>
    </row>
    <row r="195" spans="1:13" s="1" customFormat="1"/>
    <row r="196" spans="1:13" s="1" customFormat="1"/>
    <row r="197" spans="1:13" s="1" customFormat="1">
      <c r="B197" s="69" t="s">
        <v>209</v>
      </c>
      <c r="C197" s="70"/>
      <c r="D197" s="70"/>
      <c r="E197" s="70"/>
      <c r="F197" s="70"/>
      <c r="G197" s="70"/>
      <c r="H197" s="70"/>
      <c r="I197" s="70"/>
      <c r="J197" s="70"/>
      <c r="K197" s="70"/>
      <c r="L197" s="70"/>
      <c r="M197" s="70"/>
    </row>
    <row r="198" spans="1:13" s="1" customFormat="1" ht="25.5">
      <c r="B198" s="6" t="s">
        <v>0</v>
      </c>
      <c r="C198" s="2" t="s">
        <v>1</v>
      </c>
      <c r="D198" s="11" t="s">
        <v>2</v>
      </c>
      <c r="E198" s="6" t="s">
        <v>3</v>
      </c>
      <c r="F198" s="7" t="s">
        <v>4</v>
      </c>
      <c r="G198" s="7" t="s">
        <v>5</v>
      </c>
      <c r="H198" s="3" t="s">
        <v>6</v>
      </c>
      <c r="I198" s="3" t="s">
        <v>7</v>
      </c>
      <c r="J198" s="4" t="s">
        <v>8</v>
      </c>
      <c r="K198" s="4" t="s">
        <v>9</v>
      </c>
      <c r="L198" s="4" t="s">
        <v>10</v>
      </c>
      <c r="M198" s="8" t="s">
        <v>11</v>
      </c>
    </row>
    <row r="199" spans="1:13" s="1" customFormat="1" ht="39" thickBot="1">
      <c r="B199" s="6" t="s">
        <v>12</v>
      </c>
      <c r="C199" s="34" t="s">
        <v>210</v>
      </c>
      <c r="D199" s="30" t="s">
        <v>211</v>
      </c>
      <c r="E199" s="6" t="s">
        <v>24</v>
      </c>
      <c r="F199" s="7">
        <v>10</v>
      </c>
      <c r="G199" s="7"/>
      <c r="H199" s="3"/>
      <c r="I199" s="14">
        <f>F199*H199</f>
        <v>0</v>
      </c>
      <c r="J199" s="15">
        <f>H199*K199+H199</f>
        <v>0</v>
      </c>
      <c r="K199" s="16">
        <v>0.08</v>
      </c>
      <c r="L199" s="17">
        <f>F199*J199</f>
        <v>0</v>
      </c>
      <c r="M199" s="8"/>
    </row>
    <row r="200" spans="1:13" s="1" customFormat="1" ht="15.75" thickBot="1">
      <c r="A200" s="60"/>
      <c r="B200" s="61"/>
      <c r="C200" s="62"/>
      <c r="H200" s="19" t="s">
        <v>23</v>
      </c>
      <c r="I200" s="20">
        <f>SUM(I199:I199)</f>
        <v>0</v>
      </c>
      <c r="J200" s="21"/>
      <c r="K200" s="21"/>
      <c r="L200" s="22">
        <f>SUM(L199:L199)</f>
        <v>0</v>
      </c>
    </row>
    <row r="201" spans="1:13" s="1" customFormat="1">
      <c r="B201" s="60"/>
    </row>
    <row r="202" spans="1:13" s="1" customFormat="1"/>
    <row r="203" spans="1:13" s="1" customFormat="1"/>
    <row r="204" spans="1:13" s="1" customFormat="1">
      <c r="B204" s="69" t="s">
        <v>222</v>
      </c>
      <c r="C204" s="70"/>
      <c r="D204" s="70"/>
      <c r="E204" s="70"/>
      <c r="F204" s="70"/>
      <c r="G204" s="70"/>
      <c r="H204" s="70"/>
      <c r="I204" s="70"/>
      <c r="J204" s="70"/>
      <c r="K204" s="70"/>
      <c r="L204" s="70"/>
      <c r="M204" s="70"/>
    </row>
    <row r="205" spans="1:13" s="1" customFormat="1" ht="25.5">
      <c r="B205" s="6" t="s">
        <v>0</v>
      </c>
      <c r="C205" s="2" t="s">
        <v>1</v>
      </c>
      <c r="D205" s="11" t="s">
        <v>2</v>
      </c>
      <c r="E205" s="6" t="s">
        <v>3</v>
      </c>
      <c r="F205" s="7" t="s">
        <v>4</v>
      </c>
      <c r="G205" s="7" t="s">
        <v>5</v>
      </c>
      <c r="H205" s="3" t="s">
        <v>6</v>
      </c>
      <c r="I205" s="3" t="s">
        <v>7</v>
      </c>
      <c r="J205" s="4" t="s">
        <v>8</v>
      </c>
      <c r="K205" s="4" t="s">
        <v>9</v>
      </c>
      <c r="L205" s="4" t="s">
        <v>10</v>
      </c>
      <c r="M205" s="8" t="s">
        <v>11</v>
      </c>
    </row>
    <row r="206" spans="1:13" s="1" customFormat="1" ht="24">
      <c r="B206" s="6" t="s">
        <v>12</v>
      </c>
      <c r="C206" s="38" t="s">
        <v>212</v>
      </c>
      <c r="D206" s="6" t="s">
        <v>214</v>
      </c>
      <c r="E206" s="6" t="s">
        <v>25</v>
      </c>
      <c r="F206" s="7">
        <v>1</v>
      </c>
      <c r="G206" s="7"/>
      <c r="H206" s="3"/>
      <c r="I206" s="14">
        <f t="shared" ref="I206:I207" si="19">F206*H206</f>
        <v>0</v>
      </c>
      <c r="J206" s="15">
        <f t="shared" ref="J206:J207" si="20">H206*K206+H206</f>
        <v>0</v>
      </c>
      <c r="K206" s="16">
        <v>0.08</v>
      </c>
      <c r="L206" s="17">
        <f>F206*J206</f>
        <v>0</v>
      </c>
      <c r="M206" s="8"/>
    </row>
    <row r="207" spans="1:13" s="1" customFormat="1" ht="24.75" thickBot="1">
      <c r="B207" s="6" t="s">
        <v>14</v>
      </c>
      <c r="C207" s="54" t="s">
        <v>213</v>
      </c>
      <c r="D207" s="6" t="s">
        <v>215</v>
      </c>
      <c r="E207" s="6" t="s">
        <v>121</v>
      </c>
      <c r="F207" s="7">
        <v>1</v>
      </c>
      <c r="G207" s="7"/>
      <c r="H207" s="3"/>
      <c r="I207" s="14">
        <f t="shared" si="19"/>
        <v>0</v>
      </c>
      <c r="J207" s="15">
        <f t="shared" si="20"/>
        <v>0</v>
      </c>
      <c r="K207" s="16">
        <v>0.08</v>
      </c>
      <c r="L207" s="17">
        <f>F207*J207</f>
        <v>0</v>
      </c>
      <c r="M207" s="8"/>
    </row>
    <row r="208" spans="1:13" s="1" customFormat="1" ht="15.75" thickBot="1">
      <c r="B208" s="61"/>
      <c r="C208" s="62"/>
      <c r="H208" s="19" t="s">
        <v>23</v>
      </c>
      <c r="I208" s="20">
        <f>SUM(I206:I207)</f>
        <v>0</v>
      </c>
      <c r="J208" s="21"/>
      <c r="K208" s="21"/>
      <c r="L208" s="22">
        <f>SUM(L206:L207)</f>
        <v>0</v>
      </c>
    </row>
    <row r="209" spans="1:13" s="1" customFormat="1">
      <c r="B209" s="60"/>
    </row>
    <row r="210" spans="1:13" s="1" customFormat="1"/>
    <row r="211" spans="1:13" s="1" customFormat="1"/>
    <row r="212" spans="1:13" s="1" customFormat="1">
      <c r="B212" s="69" t="s">
        <v>216</v>
      </c>
      <c r="C212" s="70"/>
      <c r="D212" s="70"/>
      <c r="E212" s="70"/>
      <c r="F212" s="70"/>
      <c r="G212" s="70"/>
      <c r="H212" s="70"/>
      <c r="I212" s="70"/>
      <c r="J212" s="70"/>
      <c r="K212" s="70"/>
      <c r="L212" s="70"/>
      <c r="M212" s="70"/>
    </row>
    <row r="213" spans="1:13" s="1" customFormat="1" ht="25.5">
      <c r="B213" s="6" t="s">
        <v>0</v>
      </c>
      <c r="C213" s="2" t="s">
        <v>1</v>
      </c>
      <c r="D213" s="11" t="s">
        <v>2</v>
      </c>
      <c r="E213" s="6" t="s">
        <v>3</v>
      </c>
      <c r="F213" s="7" t="s">
        <v>4</v>
      </c>
      <c r="G213" s="7" t="s">
        <v>5</v>
      </c>
      <c r="H213" s="3" t="s">
        <v>6</v>
      </c>
      <c r="I213" s="3" t="s">
        <v>7</v>
      </c>
      <c r="J213" s="4" t="s">
        <v>8</v>
      </c>
      <c r="K213" s="4" t="s">
        <v>9</v>
      </c>
      <c r="L213" s="4" t="s">
        <v>10</v>
      </c>
      <c r="M213" s="8" t="s">
        <v>11</v>
      </c>
    </row>
    <row r="214" spans="1:13" s="1" customFormat="1" ht="51.75" thickBot="1">
      <c r="B214" s="6" t="s">
        <v>12</v>
      </c>
      <c r="C214" s="34" t="s">
        <v>217</v>
      </c>
      <c r="D214" s="30" t="s">
        <v>218</v>
      </c>
      <c r="E214" s="6" t="s">
        <v>13</v>
      </c>
      <c r="F214" s="7">
        <v>6</v>
      </c>
      <c r="G214" s="7"/>
      <c r="H214" s="3"/>
      <c r="I214" s="14">
        <f>F214*H214</f>
        <v>0</v>
      </c>
      <c r="J214" s="15">
        <f>H214*K214+H214</f>
        <v>0</v>
      </c>
      <c r="K214" s="16">
        <v>0.08</v>
      </c>
      <c r="L214" s="17">
        <f>F214*J214</f>
        <v>0</v>
      </c>
      <c r="M214" s="8"/>
    </row>
    <row r="215" spans="1:13" s="1" customFormat="1" ht="15.75" thickBot="1">
      <c r="A215" s="60"/>
      <c r="B215" s="61"/>
      <c r="C215" s="62"/>
      <c r="H215" s="19" t="s">
        <v>23</v>
      </c>
      <c r="I215" s="20">
        <f>SUM(I214:I214)</f>
        <v>0</v>
      </c>
      <c r="J215" s="21"/>
      <c r="K215" s="21"/>
      <c r="L215" s="22">
        <f>SUM(L214:L214)</f>
        <v>0</v>
      </c>
    </row>
    <row r="216" spans="1:13" s="1" customFormat="1"/>
    <row r="217" spans="1:13" s="1" customFormat="1"/>
    <row r="218" spans="1:13" s="1" customFormat="1"/>
    <row r="219" spans="1:13" s="1" customFormat="1">
      <c r="B219" s="69" t="s">
        <v>219</v>
      </c>
      <c r="C219" s="70"/>
      <c r="D219" s="70"/>
      <c r="E219" s="70"/>
      <c r="F219" s="70"/>
      <c r="G219" s="70"/>
      <c r="H219" s="70"/>
      <c r="I219" s="70"/>
      <c r="J219" s="70"/>
      <c r="K219" s="70"/>
      <c r="L219" s="70"/>
      <c r="M219" s="70"/>
    </row>
    <row r="220" spans="1:13" s="1" customFormat="1" ht="25.5">
      <c r="B220" s="6" t="s">
        <v>0</v>
      </c>
      <c r="C220" s="2" t="s">
        <v>1</v>
      </c>
      <c r="D220" s="11" t="s">
        <v>2</v>
      </c>
      <c r="E220" s="6" t="s">
        <v>3</v>
      </c>
      <c r="F220" s="7" t="s">
        <v>4</v>
      </c>
      <c r="G220" s="7" t="s">
        <v>5</v>
      </c>
      <c r="H220" s="3" t="s">
        <v>6</v>
      </c>
      <c r="I220" s="3" t="s">
        <v>7</v>
      </c>
      <c r="J220" s="4" t="s">
        <v>8</v>
      </c>
      <c r="K220" s="4" t="s">
        <v>9</v>
      </c>
      <c r="L220" s="4" t="s">
        <v>10</v>
      </c>
      <c r="M220" s="8" t="s">
        <v>11</v>
      </c>
    </row>
    <row r="221" spans="1:13" s="1" customFormat="1" ht="64.5" thickBot="1">
      <c r="B221" s="6" t="s">
        <v>12</v>
      </c>
      <c r="C221" s="34" t="s">
        <v>220</v>
      </c>
      <c r="D221" s="30" t="s">
        <v>221</v>
      </c>
      <c r="E221" s="6" t="s">
        <v>25</v>
      </c>
      <c r="F221" s="7">
        <v>300</v>
      </c>
      <c r="G221" s="7"/>
      <c r="H221" s="3"/>
      <c r="I221" s="14">
        <f>F221*H221</f>
        <v>0</v>
      </c>
      <c r="J221" s="15">
        <f>H221*K221+H221</f>
        <v>0</v>
      </c>
      <c r="K221" s="16">
        <v>0.23</v>
      </c>
      <c r="L221" s="17">
        <f>F221*J221</f>
        <v>0</v>
      </c>
      <c r="M221" s="8"/>
    </row>
    <row r="222" spans="1:13" s="1" customFormat="1" ht="15.75" thickBot="1">
      <c r="B222" s="61"/>
      <c r="C222" s="62"/>
      <c r="H222" s="19" t="s">
        <v>23</v>
      </c>
      <c r="I222" s="20">
        <f>SUM(I221:I221)</f>
        <v>0</v>
      </c>
      <c r="J222" s="21"/>
      <c r="K222" s="21"/>
      <c r="L222" s="22">
        <f>SUM(L221:L221)</f>
        <v>0</v>
      </c>
    </row>
    <row r="223" spans="1:13" s="1" customFormat="1">
      <c r="B223" s="60"/>
    </row>
    <row r="224" spans="1:13" s="1" customFormat="1"/>
    <row r="225" spans="2:13" s="1" customFormat="1"/>
    <row r="226" spans="2:13" s="1" customFormat="1">
      <c r="B226" s="69" t="s">
        <v>297</v>
      </c>
      <c r="C226" s="70"/>
      <c r="D226" s="70"/>
      <c r="E226" s="70"/>
      <c r="F226" s="70"/>
      <c r="G226" s="70"/>
      <c r="H226" s="70"/>
      <c r="I226" s="70"/>
      <c r="J226" s="70"/>
      <c r="K226" s="70"/>
      <c r="L226" s="70"/>
      <c r="M226" s="70"/>
    </row>
    <row r="227" spans="2:13" s="1" customFormat="1" ht="25.5">
      <c r="B227" s="6" t="s">
        <v>0</v>
      </c>
      <c r="C227" s="2" t="s">
        <v>1</v>
      </c>
      <c r="D227" s="11" t="s">
        <v>2</v>
      </c>
      <c r="E227" s="6" t="s">
        <v>3</v>
      </c>
      <c r="F227" s="7" t="s">
        <v>4</v>
      </c>
      <c r="G227" s="7" t="s">
        <v>5</v>
      </c>
      <c r="H227" s="3" t="s">
        <v>6</v>
      </c>
      <c r="I227" s="3" t="s">
        <v>7</v>
      </c>
      <c r="J227" s="4" t="s">
        <v>8</v>
      </c>
      <c r="K227" s="4" t="s">
        <v>9</v>
      </c>
      <c r="L227" s="4" t="s">
        <v>10</v>
      </c>
      <c r="M227" s="8" t="s">
        <v>11</v>
      </c>
    </row>
    <row r="228" spans="2:13" s="1" customFormat="1" ht="24">
      <c r="B228" s="6" t="s">
        <v>12</v>
      </c>
      <c r="C228" s="38" t="s">
        <v>295</v>
      </c>
      <c r="D228" s="6" t="s">
        <v>302</v>
      </c>
      <c r="E228" s="6" t="s">
        <v>121</v>
      </c>
      <c r="F228" s="7">
        <v>2</v>
      </c>
      <c r="G228" s="7"/>
      <c r="H228" s="3"/>
      <c r="I228" s="14">
        <f t="shared" ref="I228:I231" si="21">F228*H228</f>
        <v>0</v>
      </c>
      <c r="J228" s="15">
        <f t="shared" ref="J228:J231" si="22">H228*K228+H228</f>
        <v>0</v>
      </c>
      <c r="K228" s="16">
        <v>0.08</v>
      </c>
      <c r="L228" s="17">
        <f>F228*J228</f>
        <v>0</v>
      </c>
      <c r="M228" s="8"/>
    </row>
    <row r="229" spans="2:13" s="1" customFormat="1">
      <c r="B229" s="6" t="s">
        <v>14</v>
      </c>
      <c r="C229" s="38" t="s">
        <v>226</v>
      </c>
      <c r="D229" s="6" t="s">
        <v>227</v>
      </c>
      <c r="E229" s="6" t="s">
        <v>25</v>
      </c>
      <c r="F229" s="7">
        <v>8</v>
      </c>
      <c r="G229" s="7"/>
      <c r="H229" s="3"/>
      <c r="I229" s="14">
        <f t="shared" si="21"/>
        <v>0</v>
      </c>
      <c r="J229" s="15">
        <f t="shared" si="22"/>
        <v>0</v>
      </c>
      <c r="K229" s="16">
        <v>0.23</v>
      </c>
      <c r="L229" s="17">
        <f>F229*J229</f>
        <v>0</v>
      </c>
      <c r="M229" s="8"/>
    </row>
    <row r="230" spans="2:13" s="1" customFormat="1" ht="36">
      <c r="B230" s="6" t="s">
        <v>15</v>
      </c>
      <c r="C230" s="38" t="s">
        <v>228</v>
      </c>
      <c r="D230" s="6" t="s">
        <v>229</v>
      </c>
      <c r="E230" s="6" t="s">
        <v>25</v>
      </c>
      <c r="F230" s="7">
        <v>2</v>
      </c>
      <c r="G230" s="7"/>
      <c r="H230" s="3"/>
      <c r="I230" s="14">
        <f t="shared" si="21"/>
        <v>0</v>
      </c>
      <c r="J230" s="15">
        <f t="shared" si="22"/>
        <v>0</v>
      </c>
      <c r="K230" s="16">
        <v>0.23</v>
      </c>
      <c r="L230" s="17">
        <f>F230*J230</f>
        <v>0</v>
      </c>
      <c r="M230" s="8"/>
    </row>
    <row r="231" spans="2:13" s="1" customFormat="1" ht="24">
      <c r="B231" s="6" t="s">
        <v>16</v>
      </c>
      <c r="C231" s="38" t="s">
        <v>230</v>
      </c>
      <c r="D231" s="6" t="s">
        <v>231</v>
      </c>
      <c r="E231" s="6" t="s">
        <v>25</v>
      </c>
      <c r="F231" s="7">
        <v>2</v>
      </c>
      <c r="G231" s="7"/>
      <c r="H231" s="3"/>
      <c r="I231" s="14">
        <f t="shared" si="21"/>
        <v>0</v>
      </c>
      <c r="J231" s="15">
        <f t="shared" si="22"/>
        <v>0</v>
      </c>
      <c r="K231" s="16">
        <v>0.23</v>
      </c>
      <c r="L231" s="17">
        <f>F231*J231</f>
        <v>0</v>
      </c>
      <c r="M231" s="8"/>
    </row>
    <row r="232" spans="2:13" s="1" customFormat="1" ht="36.75" thickBot="1">
      <c r="B232" s="5" t="s">
        <v>17</v>
      </c>
      <c r="C232" s="13" t="s">
        <v>232</v>
      </c>
      <c r="D232" s="39" t="s">
        <v>233</v>
      </c>
      <c r="E232" s="9" t="s">
        <v>25</v>
      </c>
      <c r="F232" s="10">
        <v>300</v>
      </c>
      <c r="G232" s="5"/>
      <c r="H232" s="18"/>
      <c r="I232" s="14">
        <f>F232*H232</f>
        <v>0</v>
      </c>
      <c r="J232" s="15">
        <f>H232*K232+H232</f>
        <v>0</v>
      </c>
      <c r="K232" s="16">
        <v>0.23</v>
      </c>
      <c r="L232" s="17">
        <f>F232*J232</f>
        <v>0</v>
      </c>
      <c r="M232" s="8"/>
    </row>
    <row r="233" spans="2:13" s="1" customFormat="1" ht="15.75" thickBot="1">
      <c r="B233" s="61"/>
      <c r="C233" s="62"/>
      <c r="H233" s="19" t="s">
        <v>23</v>
      </c>
      <c r="I233" s="20">
        <f>SUM(I228:I232)</f>
        <v>0</v>
      </c>
      <c r="J233" s="21"/>
      <c r="K233" s="21"/>
      <c r="L233" s="22">
        <f>SUM(L228:L232)</f>
        <v>0</v>
      </c>
    </row>
    <row r="234" spans="2:13" s="1" customFormat="1"/>
    <row r="235" spans="2:13" s="1" customFormat="1"/>
    <row r="236" spans="2:13" s="1" customFormat="1"/>
    <row r="237" spans="2:13" s="1" customFormat="1">
      <c r="B237" s="69" t="s">
        <v>234</v>
      </c>
      <c r="C237" s="70"/>
      <c r="D237" s="70"/>
      <c r="E237" s="70"/>
      <c r="F237" s="70"/>
      <c r="G237" s="70"/>
      <c r="H237" s="70"/>
      <c r="I237" s="70"/>
      <c r="J237" s="70"/>
      <c r="K237" s="70"/>
      <c r="L237" s="70"/>
      <c r="M237" s="70"/>
    </row>
    <row r="238" spans="2:13" s="1" customFormat="1" ht="25.5">
      <c r="B238" s="6" t="s">
        <v>0</v>
      </c>
      <c r="C238" s="2" t="s">
        <v>1</v>
      </c>
      <c r="D238" s="11" t="s">
        <v>2</v>
      </c>
      <c r="E238" s="6" t="s">
        <v>3</v>
      </c>
      <c r="F238" s="7" t="s">
        <v>4</v>
      </c>
      <c r="G238" s="7" t="s">
        <v>5</v>
      </c>
      <c r="H238" s="3" t="s">
        <v>6</v>
      </c>
      <c r="I238" s="3" t="s">
        <v>7</v>
      </c>
      <c r="J238" s="4" t="s">
        <v>8</v>
      </c>
      <c r="K238" s="4" t="s">
        <v>9</v>
      </c>
      <c r="L238" s="4" t="s">
        <v>10</v>
      </c>
      <c r="M238" s="8" t="s">
        <v>11</v>
      </c>
    </row>
    <row r="239" spans="2:13" s="1" customFormat="1" ht="26.25" thickBot="1">
      <c r="B239" s="5" t="s">
        <v>12</v>
      </c>
      <c r="C239" s="13">
        <v>41708370</v>
      </c>
      <c r="D239" s="12" t="s">
        <v>296</v>
      </c>
      <c r="E239" s="9" t="s">
        <v>121</v>
      </c>
      <c r="F239" s="10">
        <v>10</v>
      </c>
      <c r="G239" s="5"/>
      <c r="H239" s="18"/>
      <c r="I239" s="14">
        <f>F239*H239</f>
        <v>0</v>
      </c>
      <c r="J239" s="15">
        <f>H239*K239+H239</f>
        <v>0</v>
      </c>
      <c r="K239" s="16">
        <v>0.08</v>
      </c>
      <c r="L239" s="17">
        <f>F239*J239</f>
        <v>0</v>
      </c>
      <c r="M239" s="8"/>
    </row>
    <row r="240" spans="2:13" s="1" customFormat="1" ht="15.75" thickBot="1">
      <c r="B240" s="61"/>
      <c r="C240" s="62"/>
      <c r="H240" s="19" t="s">
        <v>23</v>
      </c>
      <c r="I240" s="20">
        <f>SUM(I239:I239)</f>
        <v>0</v>
      </c>
      <c r="J240" s="21"/>
      <c r="K240" s="21"/>
      <c r="L240" s="22">
        <f>SUM(L239:L239)</f>
        <v>0</v>
      </c>
    </row>
    <row r="241" spans="2:13" s="1" customFormat="1"/>
    <row r="242" spans="2:13" s="1" customFormat="1"/>
    <row r="244" spans="2:13">
      <c r="B244" s="69" t="s">
        <v>235</v>
      </c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</row>
    <row r="245" spans="2:13" ht="25.5">
      <c r="B245" s="6" t="s">
        <v>0</v>
      </c>
      <c r="C245" s="2" t="s">
        <v>1</v>
      </c>
      <c r="D245" s="11" t="s">
        <v>2</v>
      </c>
      <c r="E245" s="6" t="s">
        <v>3</v>
      </c>
      <c r="F245" s="7" t="s">
        <v>4</v>
      </c>
      <c r="G245" s="7" t="s">
        <v>5</v>
      </c>
      <c r="H245" s="3" t="s">
        <v>6</v>
      </c>
      <c r="I245" s="3" t="s">
        <v>7</v>
      </c>
      <c r="J245" s="4" t="s">
        <v>8</v>
      </c>
      <c r="K245" s="4" t="s">
        <v>9</v>
      </c>
      <c r="L245" s="4" t="s">
        <v>10</v>
      </c>
      <c r="M245" s="8" t="s">
        <v>11</v>
      </c>
    </row>
    <row r="246" spans="2:13" ht="38.25">
      <c r="B246" s="5" t="s">
        <v>12</v>
      </c>
      <c r="C246" s="33" t="s">
        <v>238</v>
      </c>
      <c r="D246" s="55" t="s">
        <v>239</v>
      </c>
      <c r="E246" s="9" t="s">
        <v>13</v>
      </c>
      <c r="F246" s="10">
        <v>5</v>
      </c>
      <c r="G246" s="5"/>
      <c r="H246" s="18"/>
      <c r="I246" s="14">
        <f>F246*H246</f>
        <v>0</v>
      </c>
      <c r="J246" s="15">
        <f>H246*K246+H246</f>
        <v>0</v>
      </c>
      <c r="K246" s="16">
        <v>0.08</v>
      </c>
      <c r="L246" s="17">
        <f>F246*J246</f>
        <v>0</v>
      </c>
      <c r="M246" s="8"/>
    </row>
    <row r="247" spans="2:13" ht="25.5">
      <c r="B247" s="5" t="s">
        <v>14</v>
      </c>
      <c r="C247" s="33" t="s">
        <v>240</v>
      </c>
      <c r="D247" s="55" t="s">
        <v>241</v>
      </c>
      <c r="E247" s="9" t="s">
        <v>25</v>
      </c>
      <c r="F247" s="10">
        <v>3</v>
      </c>
      <c r="G247" s="5"/>
      <c r="H247" s="18"/>
      <c r="I247" s="14">
        <f t="shared" ref="I247:I263" si="23">F247*H247</f>
        <v>0</v>
      </c>
      <c r="J247" s="15">
        <f t="shared" ref="J247:J263" si="24">H247*K247+H247</f>
        <v>0</v>
      </c>
      <c r="K247" s="16">
        <v>0.08</v>
      </c>
      <c r="L247" s="17">
        <f>F247*J247</f>
        <v>0</v>
      </c>
      <c r="M247" s="8"/>
    </row>
    <row r="248" spans="2:13" ht="25.5">
      <c r="B248" s="5" t="s">
        <v>15</v>
      </c>
      <c r="C248" s="33" t="s">
        <v>242</v>
      </c>
      <c r="D248" s="55" t="s">
        <v>243</v>
      </c>
      <c r="E248" s="9" t="s">
        <v>25</v>
      </c>
      <c r="F248" s="27">
        <v>50</v>
      </c>
      <c r="G248" s="5"/>
      <c r="H248" s="18"/>
      <c r="I248" s="14">
        <f t="shared" si="23"/>
        <v>0</v>
      </c>
      <c r="J248" s="15">
        <f t="shared" si="24"/>
        <v>0</v>
      </c>
      <c r="K248" s="16">
        <v>0.08</v>
      </c>
      <c r="L248" s="17">
        <f t="shared" ref="L248:L263" si="25">F248*J248</f>
        <v>0</v>
      </c>
      <c r="M248" s="8"/>
    </row>
    <row r="249" spans="2:13" ht="25.5">
      <c r="B249" s="5" t="s">
        <v>16</v>
      </c>
      <c r="C249" s="33" t="s">
        <v>244</v>
      </c>
      <c r="D249" s="55" t="s">
        <v>245</v>
      </c>
      <c r="E249" s="9" t="s">
        <v>25</v>
      </c>
      <c r="F249" s="27">
        <v>50</v>
      </c>
      <c r="G249" s="5"/>
      <c r="H249" s="18"/>
      <c r="I249" s="14">
        <f t="shared" si="23"/>
        <v>0</v>
      </c>
      <c r="J249" s="15">
        <f t="shared" si="24"/>
        <v>0</v>
      </c>
      <c r="K249" s="16">
        <v>0.08</v>
      </c>
      <c r="L249" s="17">
        <f t="shared" si="25"/>
        <v>0</v>
      </c>
      <c r="M249" s="8"/>
    </row>
    <row r="250" spans="2:13" ht="16.5">
      <c r="B250" s="5" t="s">
        <v>17</v>
      </c>
      <c r="C250" s="33" t="s">
        <v>246</v>
      </c>
      <c r="D250" s="55" t="s">
        <v>247</v>
      </c>
      <c r="E250" s="9" t="s">
        <v>25</v>
      </c>
      <c r="F250" s="27">
        <v>3</v>
      </c>
      <c r="G250" s="5"/>
      <c r="H250" s="18"/>
      <c r="I250" s="14">
        <f t="shared" si="23"/>
        <v>0</v>
      </c>
      <c r="J250" s="15">
        <f t="shared" si="24"/>
        <v>0</v>
      </c>
      <c r="K250" s="16">
        <v>0.08</v>
      </c>
      <c r="L250" s="17">
        <f t="shared" si="25"/>
        <v>0</v>
      </c>
      <c r="M250" s="8"/>
    </row>
    <row r="251" spans="2:13" ht="16.5">
      <c r="B251" s="5" t="s">
        <v>18</v>
      </c>
      <c r="C251" s="33" t="s">
        <v>248</v>
      </c>
      <c r="D251" s="55" t="s">
        <v>249</v>
      </c>
      <c r="E251" s="9" t="s">
        <v>25</v>
      </c>
      <c r="F251" s="27">
        <v>30</v>
      </c>
      <c r="G251" s="5"/>
      <c r="H251" s="18"/>
      <c r="I251" s="14">
        <f t="shared" si="23"/>
        <v>0</v>
      </c>
      <c r="J251" s="15">
        <f t="shared" si="24"/>
        <v>0</v>
      </c>
      <c r="K251" s="16">
        <v>0.08</v>
      </c>
      <c r="L251" s="17">
        <f t="shared" si="25"/>
        <v>0</v>
      </c>
      <c r="M251" s="8"/>
    </row>
    <row r="252" spans="2:13" s="1" customFormat="1" ht="38.25">
      <c r="B252" s="5" t="s">
        <v>19</v>
      </c>
      <c r="C252" s="33" t="s">
        <v>250</v>
      </c>
      <c r="D252" s="55" t="s">
        <v>236</v>
      </c>
      <c r="E252" s="9" t="s">
        <v>25</v>
      </c>
      <c r="F252" s="27">
        <v>4</v>
      </c>
      <c r="G252" s="5"/>
      <c r="H252" s="18"/>
      <c r="I252" s="14">
        <f t="shared" si="23"/>
        <v>0</v>
      </c>
      <c r="J252" s="15">
        <f t="shared" si="24"/>
        <v>0</v>
      </c>
      <c r="K252" s="16">
        <v>0.08</v>
      </c>
      <c r="L252" s="17">
        <f t="shared" si="25"/>
        <v>0</v>
      </c>
      <c r="M252" s="8"/>
    </row>
    <row r="253" spans="2:13" s="1" customFormat="1" ht="16.5">
      <c r="B253" s="5" t="s">
        <v>20</v>
      </c>
      <c r="C253" s="33" t="s">
        <v>252</v>
      </c>
      <c r="D253" s="55" t="s">
        <v>251</v>
      </c>
      <c r="E253" s="9" t="s">
        <v>13</v>
      </c>
      <c r="F253" s="27">
        <v>6</v>
      </c>
      <c r="G253" s="5"/>
      <c r="H253" s="18"/>
      <c r="I253" s="14">
        <f t="shared" si="23"/>
        <v>0</v>
      </c>
      <c r="J253" s="15">
        <f t="shared" si="24"/>
        <v>0</v>
      </c>
      <c r="K253" s="16">
        <v>0.08</v>
      </c>
      <c r="L253" s="17">
        <f t="shared" si="25"/>
        <v>0</v>
      </c>
      <c r="M253" s="8"/>
    </row>
    <row r="254" spans="2:13" s="1" customFormat="1" ht="25.5">
      <c r="B254" s="5" t="s">
        <v>21</v>
      </c>
      <c r="C254" s="33" t="s">
        <v>253</v>
      </c>
      <c r="D254" s="55" t="s">
        <v>254</v>
      </c>
      <c r="E254" s="9" t="s">
        <v>13</v>
      </c>
      <c r="F254" s="27">
        <v>6</v>
      </c>
      <c r="G254" s="5"/>
      <c r="H254" s="18"/>
      <c r="I254" s="14">
        <f t="shared" si="23"/>
        <v>0</v>
      </c>
      <c r="J254" s="15">
        <f t="shared" si="24"/>
        <v>0</v>
      </c>
      <c r="K254" s="16">
        <v>0.08</v>
      </c>
      <c r="L254" s="17">
        <f t="shared" si="25"/>
        <v>0</v>
      </c>
      <c r="M254" s="8"/>
    </row>
    <row r="255" spans="2:13" s="1" customFormat="1" ht="25.5">
      <c r="B255" s="5" t="s">
        <v>22</v>
      </c>
      <c r="C255" s="33" t="s">
        <v>255</v>
      </c>
      <c r="D255" s="55" t="s">
        <v>256</v>
      </c>
      <c r="E255" s="9" t="s">
        <v>13</v>
      </c>
      <c r="F255" s="27">
        <v>6</v>
      </c>
      <c r="G255" s="5"/>
      <c r="H255" s="18"/>
      <c r="I255" s="14">
        <f t="shared" si="23"/>
        <v>0</v>
      </c>
      <c r="J255" s="15">
        <f t="shared" si="24"/>
        <v>0</v>
      </c>
      <c r="K255" s="16">
        <v>0.08</v>
      </c>
      <c r="L255" s="17">
        <f t="shared" si="25"/>
        <v>0</v>
      </c>
      <c r="M255" s="8"/>
    </row>
    <row r="256" spans="2:13" s="1" customFormat="1" ht="25.5">
      <c r="B256" s="5" t="s">
        <v>26</v>
      </c>
      <c r="C256" s="33">
        <v>27657</v>
      </c>
      <c r="D256" s="55" t="s">
        <v>257</v>
      </c>
      <c r="E256" s="9" t="s">
        <v>25</v>
      </c>
      <c r="F256" s="27">
        <v>20</v>
      </c>
      <c r="G256" s="5"/>
      <c r="H256" s="18"/>
      <c r="I256" s="14">
        <f t="shared" si="23"/>
        <v>0</v>
      </c>
      <c r="J256" s="15">
        <f t="shared" si="24"/>
        <v>0</v>
      </c>
      <c r="K256" s="16">
        <v>0.08</v>
      </c>
      <c r="L256" s="17">
        <f t="shared" si="25"/>
        <v>0</v>
      </c>
      <c r="M256" s="8"/>
    </row>
    <row r="257" spans="2:13" s="1" customFormat="1" ht="25.5">
      <c r="B257" s="5" t="s">
        <v>27</v>
      </c>
      <c r="C257" s="33" t="s">
        <v>258</v>
      </c>
      <c r="D257" s="55" t="s">
        <v>259</v>
      </c>
      <c r="E257" s="9" t="s">
        <v>13</v>
      </c>
      <c r="F257" s="27">
        <v>4</v>
      </c>
      <c r="G257" s="5"/>
      <c r="H257" s="18"/>
      <c r="I257" s="14">
        <f t="shared" si="23"/>
        <v>0</v>
      </c>
      <c r="J257" s="15">
        <f t="shared" si="24"/>
        <v>0</v>
      </c>
      <c r="K257" s="16">
        <v>0.08</v>
      </c>
      <c r="L257" s="17">
        <f t="shared" si="25"/>
        <v>0</v>
      </c>
      <c r="M257" s="8"/>
    </row>
    <row r="258" spans="2:13" s="1" customFormat="1" ht="51">
      <c r="B258" s="5" t="s">
        <v>30</v>
      </c>
      <c r="C258" s="33" t="s">
        <v>260</v>
      </c>
      <c r="D258" s="55" t="s">
        <v>261</v>
      </c>
      <c r="E258" s="9" t="s">
        <v>13</v>
      </c>
      <c r="F258" s="27">
        <v>50</v>
      </c>
      <c r="G258" s="5"/>
      <c r="H258" s="18"/>
      <c r="I258" s="14">
        <f t="shared" si="23"/>
        <v>0</v>
      </c>
      <c r="J258" s="15">
        <f t="shared" si="24"/>
        <v>0</v>
      </c>
      <c r="K258" s="16">
        <v>0.08</v>
      </c>
      <c r="L258" s="17">
        <f t="shared" si="25"/>
        <v>0</v>
      </c>
      <c r="M258" s="8"/>
    </row>
    <row r="259" spans="2:13" s="1" customFormat="1" ht="25.5">
      <c r="B259" s="5" t="s">
        <v>31</v>
      </c>
      <c r="C259" s="33" t="s">
        <v>262</v>
      </c>
      <c r="D259" s="56" t="s">
        <v>270</v>
      </c>
      <c r="E259" s="9" t="s">
        <v>13</v>
      </c>
      <c r="F259" s="27">
        <v>2</v>
      </c>
      <c r="G259" s="5"/>
      <c r="H259" s="18"/>
      <c r="I259" s="14">
        <f t="shared" si="23"/>
        <v>0</v>
      </c>
      <c r="J259" s="15">
        <f t="shared" si="24"/>
        <v>0</v>
      </c>
      <c r="K259" s="16">
        <v>0.08</v>
      </c>
      <c r="L259" s="17">
        <f t="shared" si="25"/>
        <v>0</v>
      </c>
      <c r="M259" s="8"/>
    </row>
    <row r="260" spans="2:13" s="1" customFormat="1" ht="38.25">
      <c r="B260" s="5" t="s">
        <v>32</v>
      </c>
      <c r="C260" s="33" t="s">
        <v>263</v>
      </c>
      <c r="D260" s="56" t="s">
        <v>264</v>
      </c>
      <c r="E260" s="9" t="s">
        <v>13</v>
      </c>
      <c r="F260" s="27">
        <v>2</v>
      </c>
      <c r="G260" s="5"/>
      <c r="H260" s="18"/>
      <c r="I260" s="14">
        <f t="shared" si="23"/>
        <v>0</v>
      </c>
      <c r="J260" s="15">
        <f t="shared" si="24"/>
        <v>0</v>
      </c>
      <c r="K260" s="16">
        <v>0.08</v>
      </c>
      <c r="L260" s="17">
        <f t="shared" si="25"/>
        <v>0</v>
      </c>
      <c r="M260" s="8"/>
    </row>
    <row r="261" spans="2:13" s="1" customFormat="1" ht="38.25">
      <c r="B261" s="5" t="s">
        <v>33</v>
      </c>
      <c r="C261" s="33" t="s">
        <v>265</v>
      </c>
      <c r="D261" s="56" t="s">
        <v>268</v>
      </c>
      <c r="E261" s="9" t="s">
        <v>13</v>
      </c>
      <c r="F261" s="27">
        <v>2</v>
      </c>
      <c r="G261" s="5"/>
      <c r="H261" s="18"/>
      <c r="I261" s="14">
        <f t="shared" si="23"/>
        <v>0</v>
      </c>
      <c r="J261" s="15">
        <f t="shared" si="24"/>
        <v>0</v>
      </c>
      <c r="K261" s="16">
        <v>0.08</v>
      </c>
      <c r="L261" s="17">
        <f t="shared" si="25"/>
        <v>0</v>
      </c>
      <c r="M261" s="8"/>
    </row>
    <row r="262" spans="2:13" s="1" customFormat="1" ht="25.5">
      <c r="B262" s="5" t="s">
        <v>34</v>
      </c>
      <c r="C262" s="33" t="s">
        <v>266</v>
      </c>
      <c r="D262" s="56" t="s">
        <v>267</v>
      </c>
      <c r="E262" s="9" t="s">
        <v>13</v>
      </c>
      <c r="F262" s="27">
        <v>2</v>
      </c>
      <c r="G262" s="5"/>
      <c r="H262" s="18"/>
      <c r="I262" s="14">
        <f t="shared" si="23"/>
        <v>0</v>
      </c>
      <c r="J262" s="15">
        <f t="shared" si="24"/>
        <v>0</v>
      </c>
      <c r="K262" s="16">
        <v>0.08</v>
      </c>
      <c r="L262" s="17">
        <f t="shared" si="25"/>
        <v>0</v>
      </c>
      <c r="M262" s="8"/>
    </row>
    <row r="263" spans="2:13" s="1" customFormat="1" ht="39" thickBot="1">
      <c r="B263" s="5" t="s">
        <v>35</v>
      </c>
      <c r="C263" s="33">
        <v>280</v>
      </c>
      <c r="D263" s="57" t="s">
        <v>269</v>
      </c>
      <c r="E263" s="9" t="s">
        <v>25</v>
      </c>
      <c r="F263" s="27">
        <v>6</v>
      </c>
      <c r="G263" s="5"/>
      <c r="H263" s="18"/>
      <c r="I263" s="14">
        <f t="shared" si="23"/>
        <v>0</v>
      </c>
      <c r="J263" s="15">
        <f t="shared" si="24"/>
        <v>0</v>
      </c>
      <c r="K263" s="16">
        <v>0.23</v>
      </c>
      <c r="L263" s="17">
        <f t="shared" si="25"/>
        <v>0</v>
      </c>
      <c r="M263" s="8"/>
    </row>
    <row r="264" spans="2:13" ht="15.75" thickBot="1">
      <c r="B264" s="61"/>
      <c r="C264" s="62"/>
      <c r="D264" s="64"/>
      <c r="E264" s="1"/>
      <c r="F264" s="1"/>
      <c r="G264" s="1"/>
      <c r="H264" s="19" t="s">
        <v>23</v>
      </c>
      <c r="I264" s="20">
        <f>SUM(I246:I263)</f>
        <v>0</v>
      </c>
      <c r="J264" s="21"/>
      <c r="K264" s="21"/>
      <c r="L264" s="22">
        <f>SUM(L246:L263)</f>
        <v>0</v>
      </c>
      <c r="M264" s="1"/>
    </row>
    <row r="265" spans="2:13">
      <c r="B265" s="60"/>
      <c r="D265" s="60"/>
    </row>
    <row r="268" spans="2:13">
      <c r="B268" s="69" t="s">
        <v>237</v>
      </c>
      <c r="C268" s="70"/>
      <c r="D268" s="70"/>
      <c r="E268" s="70"/>
      <c r="F268" s="70"/>
      <c r="G268" s="70"/>
      <c r="H268" s="70"/>
      <c r="I268" s="70"/>
      <c r="J268" s="70"/>
      <c r="K268" s="70"/>
      <c r="L268" s="70"/>
      <c r="M268" s="70"/>
    </row>
    <row r="269" spans="2:13" ht="25.5">
      <c r="B269" s="6" t="s">
        <v>0</v>
      </c>
      <c r="C269" s="2" t="s">
        <v>1</v>
      </c>
      <c r="D269" s="11" t="s">
        <v>2</v>
      </c>
      <c r="E269" s="6" t="s">
        <v>3</v>
      </c>
      <c r="F269" s="7" t="s">
        <v>4</v>
      </c>
      <c r="G269" s="7" t="s">
        <v>5</v>
      </c>
      <c r="H269" s="3" t="s">
        <v>6</v>
      </c>
      <c r="I269" s="3" t="s">
        <v>7</v>
      </c>
      <c r="J269" s="4" t="s">
        <v>8</v>
      </c>
      <c r="K269" s="4" t="s">
        <v>9</v>
      </c>
      <c r="L269" s="4" t="s">
        <v>10</v>
      </c>
      <c r="M269" s="8" t="s">
        <v>11</v>
      </c>
    </row>
    <row r="270" spans="2:13">
      <c r="B270" s="5" t="s">
        <v>12</v>
      </c>
      <c r="C270" s="5" t="s">
        <v>271</v>
      </c>
      <c r="D270" s="12" t="s">
        <v>272</v>
      </c>
      <c r="E270" s="9" t="s">
        <v>25</v>
      </c>
      <c r="F270" s="10">
        <v>60</v>
      </c>
      <c r="G270" s="5"/>
      <c r="H270" s="18"/>
      <c r="I270" s="14">
        <f>F270*H270</f>
        <v>0</v>
      </c>
      <c r="J270" s="15">
        <f>H270*K270+H270</f>
        <v>0</v>
      </c>
      <c r="K270" s="16">
        <v>0.08</v>
      </c>
      <c r="L270" s="17">
        <f>F270*J270</f>
        <v>0</v>
      </c>
      <c r="M270" s="8"/>
    </row>
    <row r="271" spans="2:13">
      <c r="B271" s="5" t="s">
        <v>14</v>
      </c>
      <c r="C271" s="5" t="s">
        <v>273</v>
      </c>
      <c r="D271" s="12" t="s">
        <v>274</v>
      </c>
      <c r="E271" s="9" t="s">
        <v>25</v>
      </c>
      <c r="F271" s="10">
        <v>40</v>
      </c>
      <c r="G271" s="5"/>
      <c r="H271" s="18"/>
      <c r="I271" s="14">
        <f t="shared" ref="I271:I281" si="26">F271*H271</f>
        <v>0</v>
      </c>
      <c r="J271" s="15">
        <f t="shared" ref="J271:J281" si="27">H271*K271+H271</f>
        <v>0</v>
      </c>
      <c r="K271" s="16">
        <v>0.08</v>
      </c>
      <c r="L271" s="17">
        <f>F271*J271</f>
        <v>0</v>
      </c>
      <c r="M271" s="8"/>
    </row>
    <row r="272" spans="2:13" ht="16.5">
      <c r="B272" s="5" t="s">
        <v>15</v>
      </c>
      <c r="C272" s="5" t="s">
        <v>275</v>
      </c>
      <c r="D272" s="12" t="s">
        <v>276</v>
      </c>
      <c r="E272" s="9" t="s">
        <v>25</v>
      </c>
      <c r="F272" s="27">
        <v>20</v>
      </c>
      <c r="G272" s="5"/>
      <c r="H272" s="18"/>
      <c r="I272" s="14">
        <f t="shared" si="26"/>
        <v>0</v>
      </c>
      <c r="J272" s="15">
        <f t="shared" si="27"/>
        <v>0</v>
      </c>
      <c r="K272" s="16">
        <v>0.08</v>
      </c>
      <c r="L272" s="17">
        <f t="shared" ref="L272:L281" si="28">F272*J272</f>
        <v>0</v>
      </c>
      <c r="M272" s="8"/>
    </row>
    <row r="273" spans="2:13" ht="16.5">
      <c r="B273" s="5" t="s">
        <v>16</v>
      </c>
      <c r="C273" s="5" t="s">
        <v>277</v>
      </c>
      <c r="D273" s="12" t="s">
        <v>278</v>
      </c>
      <c r="E273" s="9" t="s">
        <v>25</v>
      </c>
      <c r="F273" s="27">
        <v>20</v>
      </c>
      <c r="G273" s="5"/>
      <c r="H273" s="18"/>
      <c r="I273" s="14">
        <f t="shared" si="26"/>
        <v>0</v>
      </c>
      <c r="J273" s="15">
        <f t="shared" si="27"/>
        <v>0</v>
      </c>
      <c r="K273" s="16">
        <v>0.08</v>
      </c>
      <c r="L273" s="17">
        <f t="shared" si="28"/>
        <v>0</v>
      </c>
      <c r="M273" s="8"/>
    </row>
    <row r="274" spans="2:13" ht="16.5">
      <c r="B274" s="5" t="s">
        <v>17</v>
      </c>
      <c r="C274" s="58" t="s">
        <v>279</v>
      </c>
      <c r="D274" s="12" t="s">
        <v>280</v>
      </c>
      <c r="E274" s="9" t="s">
        <v>25</v>
      </c>
      <c r="F274" s="27">
        <v>20</v>
      </c>
      <c r="G274" s="5"/>
      <c r="H274" s="18"/>
      <c r="I274" s="14">
        <f t="shared" si="26"/>
        <v>0</v>
      </c>
      <c r="J274" s="15">
        <f t="shared" si="27"/>
        <v>0</v>
      </c>
      <c r="K274" s="16">
        <v>0.08</v>
      </c>
      <c r="L274" s="17">
        <f t="shared" si="28"/>
        <v>0</v>
      </c>
      <c r="M274" s="8"/>
    </row>
    <row r="275" spans="2:13" ht="16.5">
      <c r="B275" s="5" t="s">
        <v>18</v>
      </c>
      <c r="C275" s="5" t="s">
        <v>281</v>
      </c>
      <c r="D275" s="12" t="s">
        <v>282</v>
      </c>
      <c r="E275" s="9" t="s">
        <v>25</v>
      </c>
      <c r="F275" s="27">
        <v>20</v>
      </c>
      <c r="G275" s="5"/>
      <c r="H275" s="18"/>
      <c r="I275" s="14">
        <f t="shared" si="26"/>
        <v>0</v>
      </c>
      <c r="J275" s="15">
        <f t="shared" si="27"/>
        <v>0</v>
      </c>
      <c r="K275" s="16">
        <v>0.08</v>
      </c>
      <c r="L275" s="17">
        <f t="shared" si="28"/>
        <v>0</v>
      </c>
      <c r="M275" s="8"/>
    </row>
    <row r="276" spans="2:13" ht="16.5">
      <c r="B276" s="5" t="s">
        <v>19</v>
      </c>
      <c r="C276" s="5" t="s">
        <v>283</v>
      </c>
      <c r="D276" s="12" t="s">
        <v>284</v>
      </c>
      <c r="E276" s="9" t="s">
        <v>25</v>
      </c>
      <c r="F276" s="27">
        <v>20</v>
      </c>
      <c r="G276" s="5"/>
      <c r="H276" s="18"/>
      <c r="I276" s="14">
        <f t="shared" si="26"/>
        <v>0</v>
      </c>
      <c r="J276" s="15">
        <f t="shared" si="27"/>
        <v>0</v>
      </c>
      <c r="K276" s="16">
        <v>0.08</v>
      </c>
      <c r="L276" s="17">
        <f t="shared" si="28"/>
        <v>0</v>
      </c>
      <c r="M276" s="8"/>
    </row>
    <row r="277" spans="2:13" ht="16.5">
      <c r="B277" s="5" t="s">
        <v>20</v>
      </c>
      <c r="C277" s="5" t="s">
        <v>285</v>
      </c>
      <c r="D277" s="12" t="s">
        <v>286</v>
      </c>
      <c r="E277" s="9" t="s">
        <v>25</v>
      </c>
      <c r="F277" s="27">
        <v>20</v>
      </c>
      <c r="G277" s="5"/>
      <c r="H277" s="18"/>
      <c r="I277" s="14">
        <f t="shared" si="26"/>
        <v>0</v>
      </c>
      <c r="J277" s="15">
        <f t="shared" si="27"/>
        <v>0</v>
      </c>
      <c r="K277" s="16">
        <v>0.08</v>
      </c>
      <c r="L277" s="17">
        <f t="shared" si="28"/>
        <v>0</v>
      </c>
      <c r="M277" s="8"/>
    </row>
    <row r="278" spans="2:13" ht="16.5">
      <c r="B278" s="5" t="s">
        <v>21</v>
      </c>
      <c r="C278" s="5" t="s">
        <v>287</v>
      </c>
      <c r="D278" s="12" t="s">
        <v>288</v>
      </c>
      <c r="E278" s="9" t="s">
        <v>25</v>
      </c>
      <c r="F278" s="27">
        <v>20</v>
      </c>
      <c r="G278" s="5"/>
      <c r="H278" s="18"/>
      <c r="I278" s="14">
        <f t="shared" si="26"/>
        <v>0</v>
      </c>
      <c r="J278" s="15">
        <f t="shared" si="27"/>
        <v>0</v>
      </c>
      <c r="K278" s="16">
        <v>0.08</v>
      </c>
      <c r="L278" s="17">
        <f t="shared" si="28"/>
        <v>0</v>
      </c>
      <c r="M278" s="8"/>
    </row>
    <row r="279" spans="2:13" ht="16.5">
      <c r="B279" s="5" t="s">
        <v>22</v>
      </c>
      <c r="C279" s="5" t="s">
        <v>289</v>
      </c>
      <c r="D279" s="12" t="s">
        <v>290</v>
      </c>
      <c r="E279" s="9" t="s">
        <v>25</v>
      </c>
      <c r="F279" s="27">
        <v>20</v>
      </c>
      <c r="G279" s="5"/>
      <c r="H279" s="18"/>
      <c r="I279" s="14">
        <f t="shared" si="26"/>
        <v>0</v>
      </c>
      <c r="J279" s="15">
        <f t="shared" si="27"/>
        <v>0</v>
      </c>
      <c r="K279" s="16">
        <v>0.08</v>
      </c>
      <c r="L279" s="17">
        <f t="shared" si="28"/>
        <v>0</v>
      </c>
      <c r="M279" s="8"/>
    </row>
    <row r="280" spans="2:13" ht="25.5">
      <c r="B280" s="5" t="s">
        <v>26</v>
      </c>
      <c r="C280" s="5" t="s">
        <v>294</v>
      </c>
      <c r="D280" s="12" t="s">
        <v>293</v>
      </c>
      <c r="E280" s="9" t="s">
        <v>25</v>
      </c>
      <c r="F280" s="27">
        <v>20</v>
      </c>
      <c r="G280" s="5"/>
      <c r="H280" s="18"/>
      <c r="I280" s="14">
        <f t="shared" si="26"/>
        <v>0</v>
      </c>
      <c r="J280" s="15">
        <f t="shared" si="27"/>
        <v>0</v>
      </c>
      <c r="K280" s="16">
        <v>0.08</v>
      </c>
      <c r="L280" s="17">
        <f t="shared" si="28"/>
        <v>0</v>
      </c>
      <c r="M280" s="8"/>
    </row>
    <row r="281" spans="2:13" ht="39" thickBot="1">
      <c r="B281" s="5" t="s">
        <v>27</v>
      </c>
      <c r="C281" s="5" t="s">
        <v>291</v>
      </c>
      <c r="D281" s="12" t="s">
        <v>292</v>
      </c>
      <c r="E281" s="9" t="s">
        <v>25</v>
      </c>
      <c r="F281" s="27">
        <v>40</v>
      </c>
      <c r="G281" s="5"/>
      <c r="H281" s="18"/>
      <c r="I281" s="14">
        <f t="shared" si="26"/>
        <v>0</v>
      </c>
      <c r="J281" s="35">
        <f t="shared" si="27"/>
        <v>0</v>
      </c>
      <c r="K281" s="16">
        <v>0.08</v>
      </c>
      <c r="L281" s="17">
        <f t="shared" si="28"/>
        <v>0</v>
      </c>
      <c r="M281" s="8"/>
    </row>
    <row r="282" spans="2:13" s="1" customFormat="1" ht="15.75" thickBot="1">
      <c r="B282" s="61"/>
      <c r="C282" s="62"/>
      <c r="H282" s="19" t="s">
        <v>23</v>
      </c>
      <c r="I282" s="20">
        <f>SUM(I270:I281)</f>
        <v>0</v>
      </c>
      <c r="J282" s="21"/>
      <c r="K282" s="21"/>
      <c r="L282" s="22">
        <f>SUM(L270:L281)</f>
        <v>0</v>
      </c>
    </row>
    <row r="283" spans="2:13">
      <c r="B283" s="60"/>
    </row>
    <row r="285" spans="2:13" s="1" customFormat="1"/>
    <row r="286" spans="2:13" s="1" customFormat="1">
      <c r="B286" s="69" t="s">
        <v>301</v>
      </c>
      <c r="C286" s="70"/>
      <c r="D286" s="70"/>
      <c r="E286" s="70"/>
      <c r="F286" s="70"/>
      <c r="G286" s="70"/>
      <c r="H286" s="70"/>
      <c r="I286" s="70"/>
      <c r="J286" s="70"/>
      <c r="K286" s="70"/>
      <c r="L286" s="70"/>
      <c r="M286" s="70"/>
    </row>
    <row r="287" spans="2:13" s="1" customFormat="1" ht="25.5">
      <c r="B287" s="6" t="s">
        <v>0</v>
      </c>
      <c r="C287" s="34" t="s">
        <v>1</v>
      </c>
      <c r="D287" s="11" t="s">
        <v>2</v>
      </c>
      <c r="E287" s="6" t="s">
        <v>3</v>
      </c>
      <c r="F287" s="7" t="s">
        <v>4</v>
      </c>
      <c r="G287" s="7" t="s">
        <v>5</v>
      </c>
      <c r="H287" s="3" t="s">
        <v>6</v>
      </c>
      <c r="I287" s="3" t="s">
        <v>7</v>
      </c>
      <c r="J287" s="4" t="s">
        <v>8</v>
      </c>
      <c r="K287" s="4" t="s">
        <v>9</v>
      </c>
      <c r="L287" s="4" t="s">
        <v>10</v>
      </c>
      <c r="M287" s="8" t="s">
        <v>11</v>
      </c>
    </row>
    <row r="288" spans="2:13" s="1" customFormat="1" ht="192">
      <c r="B288" s="6" t="s">
        <v>12</v>
      </c>
      <c r="C288" s="38" t="s">
        <v>298</v>
      </c>
      <c r="D288" s="6" t="s">
        <v>305</v>
      </c>
      <c r="E288" s="6" t="s">
        <v>25</v>
      </c>
      <c r="F288" s="7">
        <v>10</v>
      </c>
      <c r="G288" s="7"/>
      <c r="H288" s="3"/>
      <c r="I288" s="14">
        <f t="shared" ref="I288:I291" si="29">F288*H288</f>
        <v>0</v>
      </c>
      <c r="J288" s="15">
        <f t="shared" ref="J288:J291" si="30">H288*K288+H288</f>
        <v>0</v>
      </c>
      <c r="K288" s="16">
        <v>0.08</v>
      </c>
      <c r="L288" s="17">
        <f>F288*J288</f>
        <v>0</v>
      </c>
      <c r="M288" s="8"/>
    </row>
    <row r="289" spans="1:13" s="1" customFormat="1" ht="180">
      <c r="B289" s="6" t="s">
        <v>14</v>
      </c>
      <c r="C289" s="38" t="s">
        <v>299</v>
      </c>
      <c r="D289" s="6" t="s">
        <v>307</v>
      </c>
      <c r="E289" s="6" t="s">
        <v>25</v>
      </c>
      <c r="F289" s="7">
        <v>6</v>
      </c>
      <c r="G289" s="7"/>
      <c r="H289" s="3"/>
      <c r="I289" s="14">
        <f t="shared" si="29"/>
        <v>0</v>
      </c>
      <c r="J289" s="15">
        <f t="shared" si="30"/>
        <v>0</v>
      </c>
      <c r="K289" s="16">
        <v>0.08</v>
      </c>
      <c r="L289" s="17">
        <f>F289*J289</f>
        <v>0</v>
      </c>
      <c r="M289" s="8"/>
    </row>
    <row r="290" spans="1:13" s="1" customFormat="1" ht="180">
      <c r="B290" s="6" t="s">
        <v>15</v>
      </c>
      <c r="C290" s="54">
        <v>21900</v>
      </c>
      <c r="D290" s="6" t="s">
        <v>308</v>
      </c>
      <c r="E290" s="6" t="s">
        <v>25</v>
      </c>
      <c r="F290" s="7">
        <v>5</v>
      </c>
      <c r="G290" s="7"/>
      <c r="H290" s="3"/>
      <c r="I290" s="14">
        <f t="shared" si="29"/>
        <v>0</v>
      </c>
      <c r="J290" s="15">
        <f t="shared" si="30"/>
        <v>0</v>
      </c>
      <c r="K290" s="16">
        <v>0.08</v>
      </c>
      <c r="L290" s="17">
        <f>F290*J290</f>
        <v>0</v>
      </c>
      <c r="M290" s="8"/>
    </row>
    <row r="291" spans="1:13" s="1" customFormat="1" ht="192.75" customHeight="1" thickBot="1">
      <c r="B291" s="6" t="s">
        <v>16</v>
      </c>
      <c r="C291" s="38" t="s">
        <v>300</v>
      </c>
      <c r="D291" s="6" t="s">
        <v>306</v>
      </c>
      <c r="E291" s="6" t="s">
        <v>25</v>
      </c>
      <c r="F291" s="7">
        <v>6</v>
      </c>
      <c r="G291" s="7"/>
      <c r="H291" s="3"/>
      <c r="I291" s="14">
        <f t="shared" si="29"/>
        <v>0</v>
      </c>
      <c r="J291" s="15">
        <f t="shared" si="30"/>
        <v>0</v>
      </c>
      <c r="K291" s="16">
        <v>0.08</v>
      </c>
      <c r="L291" s="17">
        <f>F291*J291</f>
        <v>0</v>
      </c>
      <c r="M291" s="8"/>
    </row>
    <row r="292" spans="1:13" s="1" customFormat="1" ht="15.75" thickBot="1">
      <c r="B292" s="61"/>
      <c r="C292" s="62"/>
      <c r="H292" s="19" t="s">
        <v>23</v>
      </c>
      <c r="I292" s="20">
        <f>SUM(I288:I291)</f>
        <v>0</v>
      </c>
      <c r="J292" s="21"/>
      <c r="K292" s="21"/>
      <c r="L292" s="22">
        <f>SUM(L288:L291)</f>
        <v>0</v>
      </c>
    </row>
    <row r="293" spans="1:13" s="1" customFormat="1"/>
    <row r="294" spans="1:13" s="1" customFormat="1"/>
    <row r="296" spans="1:13" s="1" customFormat="1">
      <c r="A296" s="66"/>
      <c r="B296" s="69" t="s">
        <v>378</v>
      </c>
      <c r="C296" s="70"/>
      <c r="D296" s="70"/>
      <c r="E296" s="70"/>
      <c r="F296" s="70"/>
      <c r="G296" s="70"/>
      <c r="H296" s="70"/>
      <c r="I296" s="70"/>
      <c r="J296" s="70"/>
      <c r="K296" s="70"/>
      <c r="L296" s="70"/>
      <c r="M296" s="70"/>
    </row>
    <row r="297" spans="1:13" ht="25.5">
      <c r="B297" s="6" t="s">
        <v>0</v>
      </c>
      <c r="C297" s="2" t="s">
        <v>1</v>
      </c>
      <c r="D297" s="11" t="s">
        <v>2</v>
      </c>
      <c r="E297" s="6" t="s">
        <v>3</v>
      </c>
      <c r="F297" s="7" t="s">
        <v>4</v>
      </c>
      <c r="G297" s="7" t="s">
        <v>5</v>
      </c>
      <c r="H297" s="3" t="s">
        <v>6</v>
      </c>
      <c r="I297" s="3" t="s">
        <v>7</v>
      </c>
      <c r="J297" s="4" t="s">
        <v>8</v>
      </c>
      <c r="K297" s="4" t="s">
        <v>9</v>
      </c>
      <c r="L297" s="4" t="s">
        <v>10</v>
      </c>
      <c r="M297" s="8" t="s">
        <v>11</v>
      </c>
    </row>
    <row r="298" spans="1:13" ht="25.5">
      <c r="B298" s="5" t="s">
        <v>12</v>
      </c>
      <c r="C298" s="28" t="s">
        <v>310</v>
      </c>
      <c r="D298" s="29" t="s">
        <v>311</v>
      </c>
      <c r="E298" s="9" t="s">
        <v>25</v>
      </c>
      <c r="F298" s="10">
        <v>2500</v>
      </c>
      <c r="G298" s="5"/>
      <c r="H298" s="18"/>
      <c r="I298" s="14">
        <f>(F298*H298)</f>
        <v>0</v>
      </c>
      <c r="J298" s="15">
        <f>H298*K298+H298</f>
        <v>0</v>
      </c>
      <c r="K298" s="16">
        <v>0.08</v>
      </c>
      <c r="L298" s="17">
        <f>F298*J298</f>
        <v>0</v>
      </c>
      <c r="M298" s="8"/>
    </row>
    <row r="299" spans="1:13" ht="25.5">
      <c r="B299" s="5" t="s">
        <v>14</v>
      </c>
      <c r="C299" s="28" t="s">
        <v>312</v>
      </c>
      <c r="D299" s="29" t="s">
        <v>313</v>
      </c>
      <c r="E299" s="9" t="s">
        <v>25</v>
      </c>
      <c r="F299" s="10">
        <v>10</v>
      </c>
      <c r="G299" s="5"/>
      <c r="H299" s="18"/>
      <c r="I299" s="14">
        <f t="shared" ref="I299:I304" si="31">(F299*H299)</f>
        <v>0</v>
      </c>
      <c r="J299" s="15">
        <f t="shared" ref="J299:J305" si="32">H299*K299+H299</f>
        <v>0</v>
      </c>
      <c r="K299" s="16">
        <v>0.08</v>
      </c>
      <c r="L299" s="17">
        <f t="shared" ref="L299:L304" si="33">F299*J299</f>
        <v>0</v>
      </c>
      <c r="M299" s="8"/>
    </row>
    <row r="300" spans="1:13" ht="25.5">
      <c r="B300" s="5" t="s">
        <v>15</v>
      </c>
      <c r="C300" s="28" t="s">
        <v>314</v>
      </c>
      <c r="D300" s="29" t="s">
        <v>315</v>
      </c>
      <c r="E300" s="9" t="s">
        <v>25</v>
      </c>
      <c r="F300" s="10">
        <v>10</v>
      </c>
      <c r="G300" s="5"/>
      <c r="H300" s="18"/>
      <c r="I300" s="14">
        <f t="shared" si="31"/>
        <v>0</v>
      </c>
      <c r="J300" s="15">
        <f t="shared" si="32"/>
        <v>0</v>
      </c>
      <c r="K300" s="16">
        <v>0.08</v>
      </c>
      <c r="L300" s="17">
        <f t="shared" si="33"/>
        <v>0</v>
      </c>
      <c r="M300" s="8"/>
    </row>
    <row r="301" spans="1:13" ht="16.5">
      <c r="B301" s="5" t="s">
        <v>16</v>
      </c>
      <c r="C301" s="28" t="s">
        <v>316</v>
      </c>
      <c r="D301" s="67" t="s">
        <v>317</v>
      </c>
      <c r="E301" s="9" t="s">
        <v>25</v>
      </c>
      <c r="F301" s="10">
        <v>210</v>
      </c>
      <c r="G301" s="5"/>
      <c r="H301" s="18"/>
      <c r="I301" s="14">
        <f t="shared" si="31"/>
        <v>0</v>
      </c>
      <c r="J301" s="15">
        <f t="shared" si="32"/>
        <v>0</v>
      </c>
      <c r="K301" s="16">
        <v>0.08</v>
      </c>
      <c r="L301" s="17">
        <f t="shared" si="33"/>
        <v>0</v>
      </c>
      <c r="M301" s="8"/>
    </row>
    <row r="302" spans="1:13" ht="25.5">
      <c r="B302" s="5" t="s">
        <v>17</v>
      </c>
      <c r="C302" s="28" t="s">
        <v>318</v>
      </c>
      <c r="D302" s="29" t="s">
        <v>319</v>
      </c>
      <c r="E302" s="9" t="s">
        <v>25</v>
      </c>
      <c r="F302" s="10">
        <v>2</v>
      </c>
      <c r="G302" s="5"/>
      <c r="H302" s="18"/>
      <c r="I302" s="14">
        <f t="shared" si="31"/>
        <v>0</v>
      </c>
      <c r="J302" s="15">
        <f t="shared" si="32"/>
        <v>0</v>
      </c>
      <c r="K302" s="16">
        <v>0.08</v>
      </c>
      <c r="L302" s="17">
        <f t="shared" si="33"/>
        <v>0</v>
      </c>
      <c r="M302" s="8"/>
    </row>
    <row r="303" spans="1:13" ht="16.5">
      <c r="B303" s="5" t="s">
        <v>18</v>
      </c>
      <c r="C303" s="28" t="s">
        <v>320</v>
      </c>
      <c r="D303" s="67" t="s">
        <v>321</v>
      </c>
      <c r="E303" s="9" t="s">
        <v>25</v>
      </c>
      <c r="F303" s="10">
        <v>10</v>
      </c>
      <c r="G303" s="5"/>
      <c r="H303" s="18"/>
      <c r="I303" s="14">
        <f t="shared" si="31"/>
        <v>0</v>
      </c>
      <c r="J303" s="15">
        <f t="shared" si="32"/>
        <v>0</v>
      </c>
      <c r="K303" s="16">
        <v>0.08</v>
      </c>
      <c r="L303" s="17">
        <f t="shared" si="33"/>
        <v>0</v>
      </c>
      <c r="M303" s="8"/>
    </row>
    <row r="304" spans="1:13" ht="25.5">
      <c r="B304" s="5" t="s">
        <v>19</v>
      </c>
      <c r="C304" s="28" t="s">
        <v>322</v>
      </c>
      <c r="D304" s="67" t="s">
        <v>323</v>
      </c>
      <c r="E304" s="9" t="s">
        <v>25</v>
      </c>
      <c r="F304" s="10">
        <v>200</v>
      </c>
      <c r="G304" s="5"/>
      <c r="H304" s="18"/>
      <c r="I304" s="14">
        <f t="shared" si="31"/>
        <v>0</v>
      </c>
      <c r="J304" s="15">
        <f t="shared" si="32"/>
        <v>0</v>
      </c>
      <c r="K304" s="16">
        <v>0.08</v>
      </c>
      <c r="L304" s="17">
        <f t="shared" si="33"/>
        <v>0</v>
      </c>
      <c r="M304" s="8"/>
    </row>
    <row r="305" spans="2:13" ht="26.25" thickBot="1">
      <c r="B305" s="5" t="s">
        <v>20</v>
      </c>
      <c r="C305" s="28" t="s">
        <v>324</v>
      </c>
      <c r="D305" s="67" t="s">
        <v>325</v>
      </c>
      <c r="E305" s="9" t="s">
        <v>13</v>
      </c>
      <c r="F305" s="10">
        <v>10</v>
      </c>
      <c r="G305" s="5"/>
      <c r="H305" s="18"/>
      <c r="I305" s="14">
        <f>(F305*H305)</f>
        <v>0</v>
      </c>
      <c r="J305" s="15">
        <f t="shared" si="32"/>
        <v>0</v>
      </c>
      <c r="K305" s="16">
        <v>0.08</v>
      </c>
      <c r="L305" s="17">
        <f>F305*J305</f>
        <v>0</v>
      </c>
      <c r="M305" s="8"/>
    </row>
    <row r="306" spans="2:13" ht="15.75" thickBot="1">
      <c r="B306" s="1"/>
      <c r="C306" s="1"/>
      <c r="D306" s="1"/>
      <c r="E306" s="1"/>
      <c r="F306" s="1"/>
      <c r="G306" s="1"/>
      <c r="H306" s="19" t="s">
        <v>23</v>
      </c>
      <c r="I306" s="20">
        <f>SUM(I298:I305)</f>
        <v>0</v>
      </c>
      <c r="J306" s="21"/>
      <c r="K306" s="21"/>
      <c r="L306" s="22">
        <f>SUM(L298:L305)</f>
        <v>0</v>
      </c>
      <c r="M306" s="1"/>
    </row>
    <row r="310" spans="2:13">
      <c r="B310" s="69" t="s">
        <v>379</v>
      </c>
      <c r="C310" s="70"/>
      <c r="D310" s="70"/>
      <c r="E310" s="70"/>
      <c r="F310" s="70"/>
      <c r="G310" s="70"/>
      <c r="H310" s="70"/>
      <c r="I310" s="70"/>
      <c r="J310" s="70"/>
      <c r="K310" s="70"/>
      <c r="L310" s="70"/>
      <c r="M310" s="70"/>
    </row>
    <row r="311" spans="2:13" ht="25.5">
      <c r="B311" s="6" t="s">
        <v>0</v>
      </c>
      <c r="C311" s="2" t="s">
        <v>1</v>
      </c>
      <c r="D311" s="11" t="s">
        <v>2</v>
      </c>
      <c r="E311" s="6" t="s">
        <v>3</v>
      </c>
      <c r="F311" s="7" t="s">
        <v>4</v>
      </c>
      <c r="G311" s="7" t="s">
        <v>5</v>
      </c>
      <c r="H311" s="3" t="s">
        <v>6</v>
      </c>
      <c r="I311" s="3" t="s">
        <v>7</v>
      </c>
      <c r="J311" s="4" t="s">
        <v>8</v>
      </c>
      <c r="K311" s="4" t="s">
        <v>9</v>
      </c>
      <c r="L311" s="4" t="s">
        <v>10</v>
      </c>
      <c r="M311" s="8" t="s">
        <v>11</v>
      </c>
    </row>
    <row r="312" spans="2:13" ht="51">
      <c r="B312" s="5" t="s">
        <v>12</v>
      </c>
      <c r="C312" s="13"/>
      <c r="D312" s="29" t="s">
        <v>326</v>
      </c>
      <c r="E312" s="9" t="s">
        <v>24</v>
      </c>
      <c r="F312" s="10">
        <v>500</v>
      </c>
      <c r="G312" s="5"/>
      <c r="H312" s="18"/>
      <c r="I312" s="14">
        <f>F312*H312</f>
        <v>0</v>
      </c>
      <c r="J312" s="15">
        <f>H312*K312+H312</f>
        <v>0</v>
      </c>
      <c r="K312" s="16">
        <v>0.08</v>
      </c>
      <c r="L312" s="17">
        <f>F312*J312</f>
        <v>0</v>
      </c>
      <c r="M312" s="8"/>
    </row>
    <row r="313" spans="2:13" ht="51">
      <c r="B313" s="5" t="s">
        <v>14</v>
      </c>
      <c r="C313" s="13"/>
      <c r="D313" s="29" t="s">
        <v>327</v>
      </c>
      <c r="E313" s="9" t="s">
        <v>24</v>
      </c>
      <c r="F313" s="10">
        <v>300</v>
      </c>
      <c r="G313" s="5"/>
      <c r="H313" s="18"/>
      <c r="I313" s="14">
        <f t="shared" ref="I313:I317" si="34">F313*H313</f>
        <v>0</v>
      </c>
      <c r="J313" s="15">
        <f t="shared" ref="J313:J317" si="35">H313*K313+H313</f>
        <v>0</v>
      </c>
      <c r="K313" s="16">
        <v>0.08</v>
      </c>
      <c r="L313" s="17">
        <f t="shared" ref="L313:L316" si="36">F313*J313</f>
        <v>0</v>
      </c>
      <c r="M313" s="8"/>
    </row>
    <row r="314" spans="2:13" ht="25.5">
      <c r="B314" s="5" t="s">
        <v>15</v>
      </c>
      <c r="C314" s="13"/>
      <c r="D314" s="29" t="s">
        <v>328</v>
      </c>
      <c r="E314" s="9" t="s">
        <v>24</v>
      </c>
      <c r="F314" s="10">
        <v>400</v>
      </c>
      <c r="G314" s="5"/>
      <c r="H314" s="18"/>
      <c r="I314" s="14">
        <f t="shared" si="34"/>
        <v>0</v>
      </c>
      <c r="J314" s="15">
        <f t="shared" si="35"/>
        <v>0</v>
      </c>
      <c r="K314" s="16">
        <v>0.08</v>
      </c>
      <c r="L314" s="17">
        <f t="shared" si="36"/>
        <v>0</v>
      </c>
      <c r="M314" s="8"/>
    </row>
    <row r="315" spans="2:13" ht="76.5">
      <c r="B315" s="5" t="s">
        <v>18</v>
      </c>
      <c r="C315" s="13" t="s">
        <v>329</v>
      </c>
      <c r="D315" s="29" t="s">
        <v>330</v>
      </c>
      <c r="E315" s="9" t="s">
        <v>25</v>
      </c>
      <c r="F315" s="10">
        <v>30</v>
      </c>
      <c r="G315" s="5"/>
      <c r="H315" s="18"/>
      <c r="I315" s="14">
        <f t="shared" si="34"/>
        <v>0</v>
      </c>
      <c r="J315" s="15">
        <f t="shared" si="35"/>
        <v>0</v>
      </c>
      <c r="K315" s="16">
        <v>0.08</v>
      </c>
      <c r="L315" s="17">
        <f t="shared" si="36"/>
        <v>0</v>
      </c>
      <c r="M315" s="8"/>
    </row>
    <row r="316" spans="2:13" ht="140.25">
      <c r="B316" s="5" t="s">
        <v>21</v>
      </c>
      <c r="C316" s="13" t="s">
        <v>331</v>
      </c>
      <c r="D316" s="29" t="s">
        <v>332</v>
      </c>
      <c r="E316" s="9" t="s">
        <v>25</v>
      </c>
      <c r="F316" s="10">
        <v>20</v>
      </c>
      <c r="G316" s="5"/>
      <c r="H316" s="18"/>
      <c r="I316" s="14">
        <f t="shared" si="34"/>
        <v>0</v>
      </c>
      <c r="J316" s="15">
        <f t="shared" si="35"/>
        <v>0</v>
      </c>
      <c r="K316" s="16">
        <v>0.08</v>
      </c>
      <c r="L316" s="17">
        <f t="shared" si="36"/>
        <v>0</v>
      </c>
      <c r="M316" s="8"/>
    </row>
    <row r="317" spans="2:13" ht="141" thickBot="1">
      <c r="B317" s="5" t="s">
        <v>22</v>
      </c>
      <c r="C317" s="13" t="s">
        <v>333</v>
      </c>
      <c r="D317" s="68" t="s">
        <v>334</v>
      </c>
      <c r="E317" s="9" t="s">
        <v>25</v>
      </c>
      <c r="F317" s="10">
        <v>20</v>
      </c>
      <c r="G317" s="5"/>
      <c r="H317" s="18"/>
      <c r="I317" s="14">
        <f t="shared" si="34"/>
        <v>0</v>
      </c>
      <c r="J317" s="15">
        <f t="shared" si="35"/>
        <v>0</v>
      </c>
      <c r="K317" s="16">
        <v>0.08</v>
      </c>
      <c r="L317" s="17">
        <f>F317*J317</f>
        <v>0</v>
      </c>
      <c r="M317" s="8"/>
    </row>
    <row r="318" spans="2:13" ht="15.75" thickBot="1">
      <c r="B318" s="5"/>
      <c r="C318" s="1"/>
      <c r="D318" s="1"/>
      <c r="E318" s="1"/>
      <c r="F318" s="1"/>
      <c r="G318" s="1"/>
      <c r="H318" s="19" t="s">
        <v>23</v>
      </c>
      <c r="I318" s="20">
        <f>SUM(I312:I317)</f>
        <v>0</v>
      </c>
      <c r="J318" s="15"/>
      <c r="K318" s="21"/>
      <c r="L318" s="22">
        <f>SUM(L312:L317)</f>
        <v>0</v>
      </c>
      <c r="M318" s="1"/>
    </row>
    <row r="322" spans="2:13">
      <c r="B322" s="69" t="s">
        <v>380</v>
      </c>
      <c r="C322" s="70"/>
      <c r="D322" s="70"/>
      <c r="E322" s="70"/>
      <c r="F322" s="70"/>
      <c r="G322" s="70"/>
      <c r="H322" s="70"/>
      <c r="I322" s="70"/>
      <c r="J322" s="70"/>
      <c r="K322" s="70"/>
      <c r="L322" s="70"/>
      <c r="M322" s="70"/>
    </row>
    <row r="323" spans="2:13" ht="25.5">
      <c r="B323" s="6" t="s">
        <v>0</v>
      </c>
      <c r="C323" s="2" t="s">
        <v>1</v>
      </c>
      <c r="D323" s="11" t="s">
        <v>2</v>
      </c>
      <c r="E323" s="6" t="s">
        <v>3</v>
      </c>
      <c r="F323" s="7" t="s">
        <v>4</v>
      </c>
      <c r="G323" s="7" t="s">
        <v>5</v>
      </c>
      <c r="H323" s="3" t="s">
        <v>6</v>
      </c>
      <c r="I323" s="3" t="s">
        <v>7</v>
      </c>
      <c r="J323" s="4" t="s">
        <v>8</v>
      </c>
      <c r="K323" s="4" t="s">
        <v>9</v>
      </c>
      <c r="L323" s="4" t="s">
        <v>10</v>
      </c>
      <c r="M323" s="8" t="s">
        <v>11</v>
      </c>
    </row>
    <row r="324" spans="2:13" ht="63.75">
      <c r="B324" s="5" t="s">
        <v>12</v>
      </c>
      <c r="C324" s="33" t="s">
        <v>354</v>
      </c>
      <c r="D324" s="29" t="s">
        <v>355</v>
      </c>
      <c r="E324" s="9" t="s">
        <v>13</v>
      </c>
      <c r="F324" s="10">
        <v>3</v>
      </c>
      <c r="G324" s="5"/>
      <c r="H324" s="18"/>
      <c r="I324" s="14">
        <f>F324*H324</f>
        <v>0</v>
      </c>
      <c r="J324" s="15">
        <f>H324*K324+H324</f>
        <v>0</v>
      </c>
      <c r="K324" s="16">
        <v>0.08</v>
      </c>
      <c r="L324" s="17">
        <f>F324*J324</f>
        <v>0</v>
      </c>
      <c r="M324" s="8"/>
    </row>
    <row r="325" spans="2:13" ht="63.75">
      <c r="B325" s="5" t="s">
        <v>14</v>
      </c>
      <c r="C325" s="33" t="s">
        <v>356</v>
      </c>
      <c r="D325" s="29" t="s">
        <v>357</v>
      </c>
      <c r="E325" s="9" t="s">
        <v>13</v>
      </c>
      <c r="F325" s="10">
        <v>50</v>
      </c>
      <c r="G325" s="5"/>
      <c r="H325" s="18"/>
      <c r="I325" s="14">
        <f t="shared" ref="I325:I336" si="37">F325*H325</f>
        <v>0</v>
      </c>
      <c r="J325" s="15">
        <f t="shared" ref="J325:J336" si="38">H325*K325+H325</f>
        <v>0</v>
      </c>
      <c r="K325" s="16">
        <v>0.08</v>
      </c>
      <c r="L325" s="17">
        <f>F325*J325</f>
        <v>0</v>
      </c>
      <c r="M325" s="8"/>
    </row>
    <row r="326" spans="2:13" ht="51">
      <c r="B326" s="5" t="s">
        <v>15</v>
      </c>
      <c r="C326" s="33" t="s">
        <v>358</v>
      </c>
      <c r="D326" s="29" t="s">
        <v>359</v>
      </c>
      <c r="E326" s="9" t="s">
        <v>25</v>
      </c>
      <c r="F326" s="27">
        <v>2</v>
      </c>
      <c r="G326" s="5"/>
      <c r="H326" s="18"/>
      <c r="I326" s="14">
        <f t="shared" si="37"/>
        <v>0</v>
      </c>
      <c r="J326" s="15">
        <f t="shared" si="38"/>
        <v>0</v>
      </c>
      <c r="K326" s="16">
        <v>0.08</v>
      </c>
      <c r="L326" s="17">
        <f t="shared" ref="L326:L336" si="39">F326*J326</f>
        <v>0</v>
      </c>
      <c r="M326" s="8"/>
    </row>
    <row r="327" spans="2:13" ht="38.25">
      <c r="B327" s="5" t="s">
        <v>16</v>
      </c>
      <c r="C327" s="33" t="s">
        <v>360</v>
      </c>
      <c r="D327" s="29" t="s">
        <v>361</v>
      </c>
      <c r="E327" s="9" t="s">
        <v>13</v>
      </c>
      <c r="F327" s="27">
        <v>2</v>
      </c>
      <c r="G327" s="5"/>
      <c r="H327" s="18"/>
      <c r="I327" s="14">
        <f t="shared" si="37"/>
        <v>0</v>
      </c>
      <c r="J327" s="15">
        <f t="shared" si="38"/>
        <v>0</v>
      </c>
      <c r="K327" s="16">
        <v>0.08</v>
      </c>
      <c r="L327" s="17">
        <f t="shared" si="39"/>
        <v>0</v>
      </c>
      <c r="M327" s="8"/>
    </row>
    <row r="328" spans="2:13" ht="63.75">
      <c r="B328" s="5" t="s">
        <v>17</v>
      </c>
      <c r="C328" s="33" t="s">
        <v>362</v>
      </c>
      <c r="D328" s="29" t="s">
        <v>363</v>
      </c>
      <c r="E328" s="9" t="s">
        <v>13</v>
      </c>
      <c r="F328" s="27">
        <v>2</v>
      </c>
      <c r="G328" s="5"/>
      <c r="H328" s="18"/>
      <c r="I328" s="14">
        <f t="shared" si="37"/>
        <v>0</v>
      </c>
      <c r="J328" s="15">
        <f t="shared" si="38"/>
        <v>0</v>
      </c>
      <c r="K328" s="16">
        <v>0.08</v>
      </c>
      <c r="L328" s="17">
        <f t="shared" si="39"/>
        <v>0</v>
      </c>
      <c r="M328" s="8"/>
    </row>
    <row r="329" spans="2:13" ht="38.25">
      <c r="B329" s="5" t="s">
        <v>18</v>
      </c>
      <c r="C329" s="33" t="s">
        <v>364</v>
      </c>
      <c r="D329" s="29" t="s">
        <v>365</v>
      </c>
      <c r="E329" s="9" t="s">
        <v>25</v>
      </c>
      <c r="F329" s="27">
        <v>2</v>
      </c>
      <c r="G329" s="5"/>
      <c r="H329" s="18"/>
      <c r="I329" s="14">
        <f t="shared" si="37"/>
        <v>0</v>
      </c>
      <c r="J329" s="15">
        <f t="shared" si="38"/>
        <v>0</v>
      </c>
      <c r="K329" s="16">
        <v>0.08</v>
      </c>
      <c r="L329" s="17">
        <f t="shared" si="39"/>
        <v>0</v>
      </c>
      <c r="M329" s="8"/>
    </row>
    <row r="330" spans="2:13" ht="38.25">
      <c r="B330" s="5" t="s">
        <v>19</v>
      </c>
      <c r="C330" s="33" t="s">
        <v>366</v>
      </c>
      <c r="D330" s="29" t="s">
        <v>367</v>
      </c>
      <c r="E330" s="9" t="s">
        <v>25</v>
      </c>
      <c r="F330" s="27">
        <v>2</v>
      </c>
      <c r="G330" s="5"/>
      <c r="H330" s="18"/>
      <c r="I330" s="14">
        <f t="shared" si="37"/>
        <v>0</v>
      </c>
      <c r="J330" s="15">
        <f t="shared" si="38"/>
        <v>0</v>
      </c>
      <c r="K330" s="16">
        <v>0.08</v>
      </c>
      <c r="L330" s="17">
        <f t="shared" si="39"/>
        <v>0</v>
      </c>
      <c r="M330" s="8"/>
    </row>
    <row r="331" spans="2:13" ht="38.25">
      <c r="B331" s="5" t="s">
        <v>20</v>
      </c>
      <c r="C331" s="33" t="s">
        <v>368</v>
      </c>
      <c r="D331" s="29" t="s">
        <v>369</v>
      </c>
      <c r="E331" s="9" t="s">
        <v>25</v>
      </c>
      <c r="F331" s="27">
        <v>2</v>
      </c>
      <c r="G331" s="5"/>
      <c r="H331" s="18"/>
      <c r="I331" s="14">
        <f t="shared" si="37"/>
        <v>0</v>
      </c>
      <c r="J331" s="15">
        <f t="shared" si="38"/>
        <v>0</v>
      </c>
      <c r="K331" s="16">
        <v>0.08</v>
      </c>
      <c r="L331" s="17">
        <f t="shared" si="39"/>
        <v>0</v>
      </c>
      <c r="M331" s="8"/>
    </row>
    <row r="332" spans="2:13" ht="38.25">
      <c r="B332" s="5" t="s">
        <v>21</v>
      </c>
      <c r="C332" s="33" t="s">
        <v>370</v>
      </c>
      <c r="D332" s="29" t="s">
        <v>371</v>
      </c>
      <c r="E332" s="9" t="s">
        <v>25</v>
      </c>
      <c r="F332" s="27">
        <v>2</v>
      </c>
      <c r="G332" s="5"/>
      <c r="H332" s="18"/>
      <c r="I332" s="14">
        <f t="shared" si="37"/>
        <v>0</v>
      </c>
      <c r="J332" s="15">
        <f t="shared" si="38"/>
        <v>0</v>
      </c>
      <c r="K332" s="16">
        <v>0.08</v>
      </c>
      <c r="L332" s="17">
        <f t="shared" si="39"/>
        <v>0</v>
      </c>
      <c r="M332" s="8"/>
    </row>
    <row r="333" spans="2:13" ht="38.25">
      <c r="B333" s="5" t="s">
        <v>22</v>
      </c>
      <c r="C333" s="33" t="s">
        <v>372</v>
      </c>
      <c r="D333" s="29" t="s">
        <v>373</v>
      </c>
      <c r="E333" s="9" t="s">
        <v>25</v>
      </c>
      <c r="F333" s="27">
        <v>5</v>
      </c>
      <c r="G333" s="5"/>
      <c r="H333" s="18"/>
      <c r="I333" s="14">
        <f t="shared" si="37"/>
        <v>0</v>
      </c>
      <c r="J333" s="15">
        <f t="shared" si="38"/>
        <v>0</v>
      </c>
      <c r="K333" s="16">
        <v>0.08</v>
      </c>
      <c r="L333" s="17">
        <f t="shared" si="39"/>
        <v>0</v>
      </c>
      <c r="M333" s="8"/>
    </row>
    <row r="334" spans="2:13" ht="38.25">
      <c r="B334" s="5" t="s">
        <v>26</v>
      </c>
      <c r="C334" s="33" t="s">
        <v>374</v>
      </c>
      <c r="D334" s="29" t="s">
        <v>375</v>
      </c>
      <c r="E334" s="9" t="s">
        <v>25</v>
      </c>
      <c r="F334" s="27">
        <v>5</v>
      </c>
      <c r="G334" s="5"/>
      <c r="H334" s="18"/>
      <c r="I334" s="14">
        <f t="shared" si="37"/>
        <v>0</v>
      </c>
      <c r="J334" s="15">
        <f t="shared" si="38"/>
        <v>0</v>
      </c>
      <c r="K334" s="16">
        <v>0.08</v>
      </c>
      <c r="L334" s="17">
        <f t="shared" si="39"/>
        <v>0</v>
      </c>
      <c r="M334" s="8"/>
    </row>
    <row r="335" spans="2:13" ht="25.5">
      <c r="B335" s="5" t="s">
        <v>27</v>
      </c>
      <c r="C335" s="33">
        <v>1912000</v>
      </c>
      <c r="D335" s="29" t="s">
        <v>376</v>
      </c>
      <c r="E335" s="9" t="s">
        <v>13</v>
      </c>
      <c r="F335" s="27">
        <v>50</v>
      </c>
      <c r="G335" s="5"/>
      <c r="H335" s="18"/>
      <c r="I335" s="14">
        <f t="shared" si="37"/>
        <v>0</v>
      </c>
      <c r="J335" s="15">
        <f t="shared" si="38"/>
        <v>0</v>
      </c>
      <c r="K335" s="16">
        <v>0.08</v>
      </c>
      <c r="L335" s="17">
        <f t="shared" si="39"/>
        <v>0</v>
      </c>
      <c r="M335" s="8"/>
    </row>
    <row r="336" spans="2:13" ht="26.25" thickBot="1">
      <c r="B336" s="5" t="s">
        <v>28</v>
      </c>
      <c r="C336" s="33">
        <v>1912010</v>
      </c>
      <c r="D336" s="29" t="s">
        <v>377</v>
      </c>
      <c r="E336" s="9" t="s">
        <v>13</v>
      </c>
      <c r="F336" s="27">
        <v>20</v>
      </c>
      <c r="G336" s="5"/>
      <c r="H336" s="18"/>
      <c r="I336" s="14">
        <f t="shared" si="37"/>
        <v>0</v>
      </c>
      <c r="J336" s="15">
        <f t="shared" si="38"/>
        <v>0</v>
      </c>
      <c r="K336" s="16">
        <v>0.08</v>
      </c>
      <c r="L336" s="17">
        <f t="shared" si="39"/>
        <v>0</v>
      </c>
      <c r="M336" s="8"/>
    </row>
    <row r="337" spans="2:13" ht="15.75" thickBot="1">
      <c r="B337" s="5"/>
      <c r="C337" s="1"/>
      <c r="D337" s="1"/>
      <c r="E337" s="1"/>
      <c r="F337" s="1"/>
      <c r="G337" s="1"/>
      <c r="H337" s="19" t="s">
        <v>23</v>
      </c>
      <c r="I337" s="20">
        <f>SUM(I324:I336)</f>
        <v>0</v>
      </c>
      <c r="J337" s="21"/>
      <c r="K337" s="21"/>
      <c r="L337" s="22">
        <f>SUM(L324:L336)</f>
        <v>0</v>
      </c>
      <c r="M337" s="1"/>
    </row>
    <row r="341" spans="2:13">
      <c r="B341" s="69" t="s">
        <v>381</v>
      </c>
      <c r="C341" s="70"/>
      <c r="D341" s="70"/>
      <c r="E341" s="70"/>
      <c r="F341" s="70"/>
      <c r="G341" s="70"/>
      <c r="H341" s="70"/>
      <c r="I341" s="70"/>
      <c r="J341" s="70"/>
      <c r="K341" s="70"/>
      <c r="L341" s="70"/>
      <c r="M341" s="70"/>
    </row>
    <row r="342" spans="2:13" ht="25.5">
      <c r="B342" s="6" t="s">
        <v>0</v>
      </c>
      <c r="C342" s="34" t="s">
        <v>1</v>
      </c>
      <c r="D342" s="11" t="s">
        <v>2</v>
      </c>
      <c r="E342" s="6" t="s">
        <v>3</v>
      </c>
      <c r="F342" s="7" t="s">
        <v>4</v>
      </c>
      <c r="G342" s="7" t="s">
        <v>5</v>
      </c>
      <c r="H342" s="3" t="s">
        <v>6</v>
      </c>
      <c r="I342" s="3" t="s">
        <v>7</v>
      </c>
      <c r="J342" s="4" t="s">
        <v>8</v>
      </c>
      <c r="K342" s="4" t="s">
        <v>9</v>
      </c>
      <c r="L342" s="4" t="s">
        <v>10</v>
      </c>
      <c r="M342" s="8" t="s">
        <v>11</v>
      </c>
    </row>
    <row r="343" spans="2:13" ht="25.5">
      <c r="B343" s="5">
        <v>1</v>
      </c>
      <c r="C343" s="33"/>
      <c r="D343" s="29" t="s">
        <v>335</v>
      </c>
      <c r="E343" s="9" t="s">
        <v>25</v>
      </c>
      <c r="F343" s="27">
        <v>4</v>
      </c>
      <c r="G343" s="5"/>
      <c r="H343" s="18"/>
      <c r="I343" s="14">
        <f t="shared" ref="I343:I361" si="40">F343*H343</f>
        <v>0</v>
      </c>
      <c r="J343" s="15">
        <f t="shared" ref="J343:J361" si="41">H343*K343+H343</f>
        <v>0</v>
      </c>
      <c r="K343" s="16">
        <v>0.08</v>
      </c>
      <c r="L343" s="17">
        <f t="shared" ref="L343:L361" si="42">F343*J343</f>
        <v>0</v>
      </c>
      <c r="M343" s="8"/>
    </row>
    <row r="344" spans="2:13" ht="25.5">
      <c r="B344" s="5">
        <v>2</v>
      </c>
      <c r="C344" s="33"/>
      <c r="D344" s="29" t="s">
        <v>336</v>
      </c>
      <c r="E344" s="9" t="s">
        <v>25</v>
      </c>
      <c r="F344" s="27">
        <v>2</v>
      </c>
      <c r="G344" s="5"/>
      <c r="H344" s="18"/>
      <c r="I344" s="14">
        <f t="shared" si="40"/>
        <v>0</v>
      </c>
      <c r="J344" s="15">
        <f t="shared" si="41"/>
        <v>0</v>
      </c>
      <c r="K344" s="16">
        <v>0.08</v>
      </c>
      <c r="L344" s="17">
        <f t="shared" si="42"/>
        <v>0</v>
      </c>
      <c r="M344" s="8"/>
    </row>
    <row r="345" spans="2:13" ht="25.5">
      <c r="B345" s="5">
        <v>3</v>
      </c>
      <c r="C345" s="33"/>
      <c r="D345" s="29" t="s">
        <v>337</v>
      </c>
      <c r="E345" s="9" t="s">
        <v>25</v>
      </c>
      <c r="F345" s="27">
        <v>2</v>
      </c>
      <c r="G345" s="5"/>
      <c r="H345" s="18"/>
      <c r="I345" s="14">
        <f t="shared" si="40"/>
        <v>0</v>
      </c>
      <c r="J345" s="15">
        <f t="shared" si="41"/>
        <v>0</v>
      </c>
      <c r="K345" s="16">
        <v>0.08</v>
      </c>
      <c r="L345" s="17">
        <f t="shared" si="42"/>
        <v>0</v>
      </c>
      <c r="M345" s="8"/>
    </row>
    <row r="346" spans="2:13" ht="25.5">
      <c r="B346" s="5">
        <v>4</v>
      </c>
      <c r="C346" s="33"/>
      <c r="D346" s="29" t="s">
        <v>338</v>
      </c>
      <c r="E346" s="9" t="s">
        <v>25</v>
      </c>
      <c r="F346" s="27">
        <v>2</v>
      </c>
      <c r="G346" s="5"/>
      <c r="H346" s="18"/>
      <c r="I346" s="14">
        <f t="shared" si="40"/>
        <v>0</v>
      </c>
      <c r="J346" s="35">
        <f t="shared" si="41"/>
        <v>0</v>
      </c>
      <c r="K346" s="16">
        <v>0.08</v>
      </c>
      <c r="L346" s="17">
        <f t="shared" si="42"/>
        <v>0</v>
      </c>
      <c r="M346" s="8"/>
    </row>
    <row r="347" spans="2:13" ht="25.5">
      <c r="B347" s="5">
        <v>5</v>
      </c>
      <c r="C347" s="33"/>
      <c r="D347" s="29" t="s">
        <v>339</v>
      </c>
      <c r="E347" s="9" t="s">
        <v>25</v>
      </c>
      <c r="F347" s="27">
        <v>2</v>
      </c>
      <c r="G347" s="5"/>
      <c r="H347" s="18"/>
      <c r="I347" s="14">
        <f t="shared" si="40"/>
        <v>0</v>
      </c>
      <c r="J347" s="35">
        <f t="shared" si="41"/>
        <v>0</v>
      </c>
      <c r="K347" s="16">
        <v>0.08</v>
      </c>
      <c r="L347" s="17">
        <f t="shared" si="42"/>
        <v>0</v>
      </c>
      <c r="M347" s="8"/>
    </row>
    <row r="348" spans="2:13" ht="16.5">
      <c r="B348" s="5">
        <v>6</v>
      </c>
      <c r="C348" s="33"/>
      <c r="D348" s="29" t="s">
        <v>340</v>
      </c>
      <c r="E348" s="9" t="s">
        <v>25</v>
      </c>
      <c r="F348" s="27">
        <v>1</v>
      </c>
      <c r="G348" s="5"/>
      <c r="H348" s="18"/>
      <c r="I348" s="14">
        <f>F348*H348</f>
        <v>0</v>
      </c>
      <c r="J348" s="35">
        <f t="shared" si="41"/>
        <v>0</v>
      </c>
      <c r="K348" s="16">
        <v>0.08</v>
      </c>
      <c r="L348" s="17">
        <f>F348*J348</f>
        <v>0</v>
      </c>
      <c r="M348" s="8"/>
    </row>
    <row r="349" spans="2:13" ht="38.25">
      <c r="B349" s="5">
        <v>7</v>
      </c>
      <c r="C349" s="33"/>
      <c r="D349" s="29" t="s">
        <v>341</v>
      </c>
      <c r="E349" s="9" t="s">
        <v>25</v>
      </c>
      <c r="F349" s="27">
        <v>1</v>
      </c>
      <c r="G349" s="5"/>
      <c r="H349" s="18"/>
      <c r="I349" s="14">
        <f t="shared" si="40"/>
        <v>0</v>
      </c>
      <c r="J349" s="35">
        <f t="shared" si="41"/>
        <v>0</v>
      </c>
      <c r="K349" s="16">
        <v>0.08</v>
      </c>
      <c r="L349" s="17">
        <f t="shared" ref="L349:L360" si="43">F349*J349</f>
        <v>0</v>
      </c>
      <c r="M349" s="8"/>
    </row>
    <row r="350" spans="2:13" ht="51">
      <c r="B350" s="5">
        <v>8</v>
      </c>
      <c r="C350" s="33"/>
      <c r="D350" s="67" t="s">
        <v>342</v>
      </c>
      <c r="E350" s="9" t="s">
        <v>25</v>
      </c>
      <c r="F350" s="27">
        <v>1</v>
      </c>
      <c r="G350" s="5"/>
      <c r="H350" s="18"/>
      <c r="I350" s="14">
        <f t="shared" si="40"/>
        <v>0</v>
      </c>
      <c r="J350" s="35">
        <f t="shared" si="41"/>
        <v>0</v>
      </c>
      <c r="K350" s="16">
        <v>0.08</v>
      </c>
      <c r="L350" s="17">
        <f t="shared" si="43"/>
        <v>0</v>
      </c>
      <c r="M350" s="8"/>
    </row>
    <row r="351" spans="2:13" ht="25.5">
      <c r="B351" s="5">
        <v>9</v>
      </c>
      <c r="C351" s="33"/>
      <c r="D351" s="29" t="s">
        <v>343</v>
      </c>
      <c r="E351" s="9" t="s">
        <v>25</v>
      </c>
      <c r="F351" s="27">
        <v>1</v>
      </c>
      <c r="G351" s="5"/>
      <c r="H351" s="18"/>
      <c r="I351" s="14">
        <f t="shared" si="40"/>
        <v>0</v>
      </c>
      <c r="J351" s="35">
        <f t="shared" si="41"/>
        <v>0</v>
      </c>
      <c r="K351" s="16">
        <v>0.08</v>
      </c>
      <c r="L351" s="17">
        <f t="shared" si="43"/>
        <v>0</v>
      </c>
      <c r="M351" s="8"/>
    </row>
    <row r="352" spans="2:13" ht="25.5">
      <c r="B352" s="5">
        <v>10</v>
      </c>
      <c r="C352" s="33"/>
      <c r="D352" s="29" t="s">
        <v>344</v>
      </c>
      <c r="E352" s="9" t="s">
        <v>25</v>
      </c>
      <c r="F352" s="27">
        <v>2</v>
      </c>
      <c r="G352" s="5"/>
      <c r="H352" s="18"/>
      <c r="I352" s="14">
        <f t="shared" si="40"/>
        <v>0</v>
      </c>
      <c r="J352" s="35">
        <f t="shared" si="41"/>
        <v>0</v>
      </c>
      <c r="K352" s="16">
        <v>0.08</v>
      </c>
      <c r="L352" s="17">
        <f t="shared" si="43"/>
        <v>0</v>
      </c>
      <c r="M352" s="8"/>
    </row>
    <row r="353" spans="2:13" ht="25.5">
      <c r="B353" s="5">
        <v>11</v>
      </c>
      <c r="C353" s="33"/>
      <c r="D353" s="29" t="s">
        <v>345</v>
      </c>
      <c r="E353" s="9" t="s">
        <v>25</v>
      </c>
      <c r="F353" s="27">
        <v>2</v>
      </c>
      <c r="G353" s="5"/>
      <c r="H353" s="18"/>
      <c r="I353" s="14">
        <f t="shared" si="40"/>
        <v>0</v>
      </c>
      <c r="J353" s="35">
        <f t="shared" si="41"/>
        <v>0</v>
      </c>
      <c r="K353" s="16">
        <v>0.08</v>
      </c>
      <c r="L353" s="17">
        <f t="shared" si="43"/>
        <v>0</v>
      </c>
      <c r="M353" s="8"/>
    </row>
    <row r="354" spans="2:13" ht="25.5">
      <c r="B354" s="5">
        <v>12</v>
      </c>
      <c r="C354" s="33"/>
      <c r="D354" s="29" t="s">
        <v>346</v>
      </c>
      <c r="E354" s="9" t="s">
        <v>25</v>
      </c>
      <c r="F354" s="27">
        <v>2</v>
      </c>
      <c r="G354" s="5"/>
      <c r="H354" s="18"/>
      <c r="I354" s="14">
        <f t="shared" si="40"/>
        <v>0</v>
      </c>
      <c r="J354" s="35">
        <f t="shared" si="41"/>
        <v>0</v>
      </c>
      <c r="K354" s="16">
        <v>0.08</v>
      </c>
      <c r="L354" s="17">
        <f t="shared" si="43"/>
        <v>0</v>
      </c>
      <c r="M354" s="8"/>
    </row>
    <row r="355" spans="2:13" ht="25.5">
      <c r="B355" s="5">
        <v>13</v>
      </c>
      <c r="C355" s="33"/>
      <c r="D355" s="29" t="s">
        <v>347</v>
      </c>
      <c r="E355" s="9" t="s">
        <v>25</v>
      </c>
      <c r="F355" s="27">
        <v>2</v>
      </c>
      <c r="G355" s="5"/>
      <c r="H355" s="18"/>
      <c r="I355" s="14">
        <f t="shared" si="40"/>
        <v>0</v>
      </c>
      <c r="J355" s="35">
        <f t="shared" si="41"/>
        <v>0</v>
      </c>
      <c r="K355" s="16">
        <v>0.08</v>
      </c>
      <c r="L355" s="17">
        <f t="shared" si="43"/>
        <v>0</v>
      </c>
      <c r="M355" s="8"/>
    </row>
    <row r="356" spans="2:13" ht="25.5">
      <c r="B356" s="5">
        <v>14</v>
      </c>
      <c r="C356" s="33"/>
      <c r="D356" s="29" t="s">
        <v>348</v>
      </c>
      <c r="E356" s="9" t="s">
        <v>25</v>
      </c>
      <c r="F356" s="27">
        <v>2</v>
      </c>
      <c r="G356" s="5"/>
      <c r="H356" s="18"/>
      <c r="I356" s="14">
        <f t="shared" si="40"/>
        <v>0</v>
      </c>
      <c r="J356" s="35">
        <f t="shared" si="41"/>
        <v>0</v>
      </c>
      <c r="K356" s="16">
        <v>0.08</v>
      </c>
      <c r="L356" s="17">
        <f t="shared" si="43"/>
        <v>0</v>
      </c>
      <c r="M356" s="8"/>
    </row>
    <row r="357" spans="2:13" ht="16.5">
      <c r="B357" s="5">
        <v>15</v>
      </c>
      <c r="C357" s="33"/>
      <c r="D357" s="29" t="s">
        <v>349</v>
      </c>
      <c r="E357" s="9" t="s">
        <v>25</v>
      </c>
      <c r="F357" s="27">
        <v>2</v>
      </c>
      <c r="G357" s="5"/>
      <c r="H357" s="18"/>
      <c r="I357" s="14">
        <f t="shared" si="40"/>
        <v>0</v>
      </c>
      <c r="J357" s="35">
        <f t="shared" si="41"/>
        <v>0</v>
      </c>
      <c r="K357" s="16">
        <v>0.08</v>
      </c>
      <c r="L357" s="17">
        <f t="shared" si="43"/>
        <v>0</v>
      </c>
      <c r="M357" s="8"/>
    </row>
    <row r="358" spans="2:13" ht="25.5">
      <c r="B358" s="5">
        <v>16</v>
      </c>
      <c r="C358" s="33"/>
      <c r="D358" s="29" t="s">
        <v>350</v>
      </c>
      <c r="E358" s="9" t="s">
        <v>25</v>
      </c>
      <c r="F358" s="27">
        <v>10</v>
      </c>
      <c r="G358" s="5"/>
      <c r="H358" s="18"/>
      <c r="I358" s="14">
        <f>F358*H358</f>
        <v>0</v>
      </c>
      <c r="J358" s="35">
        <f t="shared" si="41"/>
        <v>0</v>
      </c>
      <c r="K358" s="16">
        <v>0.08</v>
      </c>
      <c r="L358" s="17">
        <f t="shared" si="43"/>
        <v>0</v>
      </c>
      <c r="M358" s="8"/>
    </row>
    <row r="359" spans="2:13" ht="25.5">
      <c r="B359" s="5">
        <v>17</v>
      </c>
      <c r="C359" s="33"/>
      <c r="D359" s="29" t="s">
        <v>351</v>
      </c>
      <c r="E359" s="9" t="s">
        <v>25</v>
      </c>
      <c r="F359" s="27">
        <v>30</v>
      </c>
      <c r="G359" s="5"/>
      <c r="H359" s="18"/>
      <c r="I359" s="14">
        <f t="shared" si="40"/>
        <v>0</v>
      </c>
      <c r="J359" s="35">
        <f t="shared" si="41"/>
        <v>0</v>
      </c>
      <c r="K359" s="16">
        <v>0.08</v>
      </c>
      <c r="L359" s="17">
        <f t="shared" si="43"/>
        <v>0</v>
      </c>
      <c r="M359" s="8"/>
    </row>
    <row r="360" spans="2:13" ht="38.25">
      <c r="B360" s="5">
        <v>18</v>
      </c>
      <c r="C360" s="33"/>
      <c r="D360" s="29" t="s">
        <v>352</v>
      </c>
      <c r="E360" s="9" t="s">
        <v>25</v>
      </c>
      <c r="F360" s="27">
        <v>1</v>
      </c>
      <c r="G360" s="5"/>
      <c r="H360" s="18"/>
      <c r="I360" s="14">
        <f t="shared" si="40"/>
        <v>0</v>
      </c>
      <c r="J360" s="15">
        <f>H360*K360+H360</f>
        <v>0</v>
      </c>
      <c r="K360" s="16">
        <v>0.08</v>
      </c>
      <c r="L360" s="17">
        <f t="shared" si="43"/>
        <v>0</v>
      </c>
      <c r="M360" s="8"/>
    </row>
    <row r="361" spans="2:13" ht="39" thickBot="1">
      <c r="B361" s="5">
        <v>19</v>
      </c>
      <c r="C361" s="33"/>
      <c r="D361" s="29" t="s">
        <v>353</v>
      </c>
      <c r="E361" s="9" t="s">
        <v>25</v>
      </c>
      <c r="F361" s="27">
        <v>6</v>
      </c>
      <c r="G361" s="5"/>
      <c r="H361" s="18"/>
      <c r="I361" s="14">
        <f t="shared" si="40"/>
        <v>0</v>
      </c>
      <c r="J361" s="15">
        <f t="shared" si="41"/>
        <v>0</v>
      </c>
      <c r="K361" s="16">
        <v>0.08</v>
      </c>
      <c r="L361" s="17">
        <f t="shared" si="42"/>
        <v>0</v>
      </c>
      <c r="M361" s="8"/>
    </row>
    <row r="362" spans="2:13" ht="15.75" thickBot="1">
      <c r="B362" s="5"/>
      <c r="C362" s="1"/>
      <c r="D362" s="1"/>
      <c r="E362" s="1"/>
      <c r="F362" s="1"/>
      <c r="G362" s="1"/>
      <c r="H362" s="19" t="s">
        <v>23</v>
      </c>
      <c r="I362" s="20">
        <f>SUM(I343:I361)</f>
        <v>0</v>
      </c>
      <c r="J362" s="21"/>
      <c r="K362" s="21"/>
      <c r="L362" s="22">
        <f>SUM(L343:L361)</f>
        <v>0</v>
      </c>
      <c r="M362" s="1"/>
    </row>
  </sheetData>
  <mergeCells count="33">
    <mergeCell ref="B181:M181"/>
    <mergeCell ref="B165:M165"/>
    <mergeCell ref="B286:M286"/>
    <mergeCell ref="B244:M244"/>
    <mergeCell ref="B268:M268"/>
    <mergeCell ref="B172:M172"/>
    <mergeCell ref="B2:M2"/>
    <mergeCell ref="B23:M23"/>
    <mergeCell ref="B57:M57"/>
    <mergeCell ref="B128:M128"/>
    <mergeCell ref="B114:M114"/>
    <mergeCell ref="B9:M9"/>
    <mergeCell ref="B94:M94"/>
    <mergeCell ref="B101:M101"/>
    <mergeCell ref="B107:M107"/>
    <mergeCell ref="B85:M85"/>
    <mergeCell ref="B74:M74"/>
    <mergeCell ref="B341:M341"/>
    <mergeCell ref="B1:M1"/>
    <mergeCell ref="B296:M296"/>
    <mergeCell ref="B310:M310"/>
    <mergeCell ref="B322:M322"/>
    <mergeCell ref="B226:M226"/>
    <mergeCell ref="B237:M237"/>
    <mergeCell ref="B197:M197"/>
    <mergeCell ref="B204:M204"/>
    <mergeCell ref="B212:M212"/>
    <mergeCell ref="B219:M219"/>
    <mergeCell ref="B188:M188"/>
    <mergeCell ref="B135:M135"/>
    <mergeCell ref="B142:M142"/>
    <mergeCell ref="B151:M151"/>
    <mergeCell ref="B158:M15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&amp;LSprawa nr 41/2025&amp;RZałącznik nr 7 do SWZ</oddHeader>
    <oddFooter>&amp;RElektroniczny 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2025-05-23T10:28:17Z</cp:lastPrinted>
  <dcterms:created xsi:type="dcterms:W3CDTF">2022-09-28T09:31:19Z</dcterms:created>
  <dcterms:modified xsi:type="dcterms:W3CDTF">2025-05-29T05:31:50Z</dcterms:modified>
</cp:coreProperties>
</file>