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showInkAnnotation="0" defaultThemeVersion="124226"/>
  <mc:AlternateContent xmlns:mc="http://schemas.openxmlformats.org/markup-compatibility/2006">
    <mc:Choice Requires="x15">
      <x15ac:absPath xmlns:x15ac="http://schemas.microsoft.com/office/spreadsheetml/2010/11/ac" url="C:\Users\user\Documents\Przetargi 1\2025\52-2025\"/>
    </mc:Choice>
  </mc:AlternateContent>
  <xr:revisionPtr revIDLastSave="0" documentId="13_ncr:1_{A58E6513-AB70-4C2F-B4A7-26C1EEB59B7E}" xr6:coauthVersionLast="47" xr6:coauthVersionMax="47" xr10:uidLastSave="{00000000-0000-0000-0000-000000000000}"/>
  <bookViews>
    <workbookView xWindow="-120" yWindow="-120" windowWidth="29040" windowHeight="15720" xr2:uid="{00000000-000D-0000-FFFF-FFFF00000000}"/>
  </bookViews>
  <sheets>
    <sheet name="zadanie 1-15" sheetId="1" r:id="rId1"/>
  </sheets>
  <definedNames>
    <definedName name="_xlnm.Print_Area" localSheetId="0">'zadanie 1-15'!$A$1:$M$99</definedName>
    <definedName name="Print_Area" localSheetId="0">'zadanie 1-15'!$A$1:$M$105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98" i="1" l="1"/>
  <c r="K98" i="1"/>
  <c r="L91" i="1"/>
  <c r="K91" i="1"/>
  <c r="J92" i="1"/>
  <c r="J93" i="1"/>
  <c r="J94" i="1"/>
  <c r="J95" i="1"/>
  <c r="J96" i="1"/>
  <c r="J97" i="1"/>
  <c r="J91" i="1"/>
  <c r="L89" i="1"/>
  <c r="L88" i="1"/>
  <c r="K89" i="1"/>
  <c r="K85" i="1"/>
  <c r="K84" i="1"/>
  <c r="J85" i="1"/>
  <c r="J86" i="1"/>
  <c r="J87" i="1"/>
  <c r="J88" i="1"/>
  <c r="J84" i="1"/>
  <c r="L82" i="1"/>
  <c r="L81" i="1"/>
  <c r="L80" i="1"/>
  <c r="K82" i="1"/>
  <c r="K81" i="1"/>
  <c r="K80" i="1"/>
  <c r="J81" i="1"/>
  <c r="J80" i="1"/>
  <c r="L78" i="1"/>
  <c r="L77" i="1"/>
  <c r="L76" i="1"/>
  <c r="L75" i="1"/>
  <c r="K78" i="1"/>
  <c r="K77" i="1"/>
  <c r="K76" i="1"/>
  <c r="K75" i="1"/>
  <c r="J76" i="1"/>
  <c r="J77" i="1"/>
  <c r="J75" i="1"/>
  <c r="L73" i="1"/>
  <c r="L70" i="1"/>
  <c r="L68" i="1"/>
  <c r="L67" i="1"/>
  <c r="K73" i="1"/>
  <c r="K72" i="1"/>
  <c r="K71" i="1"/>
  <c r="K70" i="1"/>
  <c r="K69" i="1"/>
  <c r="K68" i="1"/>
  <c r="K67" i="1"/>
  <c r="J68" i="1"/>
  <c r="J69" i="1"/>
  <c r="J70" i="1"/>
  <c r="J71" i="1"/>
  <c r="J72" i="1"/>
  <c r="J67" i="1"/>
  <c r="L65" i="1"/>
  <c r="L64" i="1"/>
  <c r="L63" i="1"/>
  <c r="L62" i="1"/>
  <c r="K65" i="1"/>
  <c r="K62" i="1"/>
  <c r="K63" i="1"/>
  <c r="J63" i="1"/>
  <c r="J64" i="1"/>
  <c r="J62" i="1"/>
  <c r="L60" i="1"/>
  <c r="K60" i="1"/>
  <c r="L59" i="1"/>
  <c r="K59" i="1"/>
  <c r="J59" i="1"/>
  <c r="L57" i="1"/>
  <c r="L56" i="1"/>
  <c r="L55" i="1"/>
  <c r="K57" i="1"/>
  <c r="K56" i="1"/>
  <c r="K55" i="1"/>
  <c r="J56" i="1"/>
  <c r="J55" i="1"/>
  <c r="K49" i="1"/>
  <c r="L49" i="1"/>
  <c r="L48" i="1"/>
  <c r="L47" i="1"/>
  <c r="K48" i="1"/>
  <c r="K47" i="1"/>
  <c r="J48" i="1"/>
  <c r="J47" i="1"/>
  <c r="L45" i="1"/>
  <c r="K45" i="1"/>
  <c r="L44" i="1"/>
  <c r="K44" i="1"/>
  <c r="J44" i="1"/>
  <c r="L42" i="1"/>
  <c r="L41" i="1"/>
  <c r="L40" i="1"/>
  <c r="L39" i="1"/>
  <c r="K42" i="1"/>
  <c r="K39" i="1"/>
  <c r="J40" i="1"/>
  <c r="J41" i="1"/>
  <c r="J39" i="1"/>
  <c r="L36" i="1"/>
  <c r="K37" i="1"/>
  <c r="L37" i="1"/>
  <c r="L23" i="1"/>
  <c r="L24" i="1"/>
  <c r="L25" i="1"/>
  <c r="L26" i="1"/>
  <c r="L27" i="1"/>
  <c r="L28" i="1"/>
  <c r="L29" i="1"/>
  <c r="L30" i="1"/>
  <c r="L31" i="1"/>
  <c r="L32" i="1"/>
  <c r="L33" i="1"/>
  <c r="L34" i="1"/>
  <c r="L35" i="1"/>
  <c r="K22" i="1"/>
  <c r="L22" i="1"/>
  <c r="K23" i="1"/>
  <c r="K24" i="1"/>
  <c r="K25" i="1"/>
  <c r="K26" i="1"/>
  <c r="K27" i="1"/>
  <c r="K28" i="1"/>
  <c r="K29" i="1"/>
  <c r="K30" i="1"/>
  <c r="K31" i="1"/>
  <c r="K32" i="1"/>
  <c r="K33" i="1"/>
  <c r="K34" i="1"/>
  <c r="K35" i="1"/>
  <c r="K36" i="1"/>
  <c r="J23" i="1"/>
  <c r="J24" i="1"/>
  <c r="J25" i="1"/>
  <c r="J26" i="1"/>
  <c r="J27" i="1"/>
  <c r="J28" i="1"/>
  <c r="J29" i="1"/>
  <c r="J30" i="1"/>
  <c r="J31" i="1"/>
  <c r="J32" i="1"/>
  <c r="J33" i="1"/>
  <c r="J34" i="1"/>
  <c r="J35" i="1"/>
  <c r="J36" i="1"/>
  <c r="J22" i="1"/>
  <c r="K20" i="1"/>
  <c r="L20" i="1"/>
  <c r="L19" i="1"/>
  <c r="L18" i="1"/>
  <c r="L17" i="1"/>
  <c r="K19" i="1"/>
  <c r="K18" i="1"/>
  <c r="K17" i="1"/>
  <c r="J18" i="1"/>
  <c r="J19" i="1"/>
  <c r="J17" i="1"/>
  <c r="L15" i="1"/>
  <c r="K15" i="1"/>
  <c r="L5" i="1"/>
  <c r="L6" i="1"/>
  <c r="L7" i="1"/>
  <c r="L8" i="1"/>
  <c r="L9" i="1"/>
  <c r="L10" i="1"/>
  <c r="L11" i="1"/>
  <c r="L12" i="1"/>
  <c r="L13" i="1"/>
  <c r="L14" i="1"/>
  <c r="K5" i="1"/>
  <c r="K6" i="1"/>
  <c r="K7" i="1"/>
  <c r="K8" i="1"/>
  <c r="K9" i="1"/>
  <c r="K10" i="1"/>
  <c r="K11" i="1"/>
  <c r="K12" i="1"/>
  <c r="K13" i="1"/>
  <c r="K14" i="1"/>
  <c r="L4" i="1"/>
  <c r="K4" i="1"/>
  <c r="J5" i="1"/>
  <c r="J6" i="1"/>
  <c r="J7" i="1"/>
  <c r="J8" i="1"/>
  <c r="J9" i="1"/>
  <c r="J10" i="1"/>
  <c r="J11" i="1"/>
  <c r="J12" i="1"/>
  <c r="J13" i="1"/>
  <c r="J14" i="1"/>
  <c r="J4" i="1"/>
  <c r="K40" i="1"/>
  <c r="K41" i="1"/>
  <c r="K51" i="1"/>
  <c r="K52" i="1"/>
  <c r="K53" i="1"/>
  <c r="K64" i="1"/>
  <c r="K86" i="1"/>
  <c r="K87" i="1"/>
  <c r="K88" i="1"/>
  <c r="K92" i="1"/>
  <c r="K93" i="1"/>
  <c r="K94" i="1"/>
  <c r="K95" i="1"/>
  <c r="K96" i="1"/>
  <c r="K97" i="1"/>
  <c r="J51" i="1"/>
  <c r="L51" i="1"/>
  <c r="J52" i="1"/>
  <c r="L52" i="1"/>
  <c r="L53" i="1"/>
  <c r="L69" i="1"/>
  <c r="L71" i="1"/>
  <c r="L72" i="1"/>
  <c r="L84" i="1"/>
  <c r="L85" i="1"/>
  <c r="L86" i="1"/>
  <c r="L87" i="1"/>
  <c r="L92" i="1"/>
  <c r="L93" i="1"/>
  <c r="L94" i="1"/>
  <c r="L95" i="1"/>
  <c r="L96" i="1"/>
  <c r="L97" i="1"/>
</calcChain>
</file>

<file path=xl/sharedStrings.xml><?xml version="1.0" encoding="utf-8"?>
<sst xmlns="http://schemas.openxmlformats.org/spreadsheetml/2006/main" count="224" uniqueCount="143">
  <si>
    <t>L.p</t>
  </si>
  <si>
    <t>Nazwa materiału</t>
  </si>
  <si>
    <t>Wielkość</t>
  </si>
  <si>
    <t>J.M</t>
  </si>
  <si>
    <t>Cena netto</t>
  </si>
  <si>
    <t xml:space="preserve"> % VAT</t>
  </si>
  <si>
    <t>Cena brutto</t>
  </si>
  <si>
    <t>Wartość netto</t>
  </si>
  <si>
    <t>Wartość brutto</t>
  </si>
  <si>
    <t>Uwagi</t>
  </si>
  <si>
    <t>szt</t>
  </si>
  <si>
    <t>Cewnik Couvelaire'a bez balonu z PCV</t>
  </si>
  <si>
    <t>CH 18-24</t>
  </si>
  <si>
    <t>CH 8-24</t>
  </si>
  <si>
    <t>CH 10</t>
  </si>
  <si>
    <t>Cewnik Foleya trojdrożny silikolateksowy, z dwoma bocznymi, szeregowymi, dużymi, owalnymi otworami drenującymi, pojemność balonu 30-50ml.</t>
  </si>
  <si>
    <t>CH18-22</t>
  </si>
  <si>
    <t>CH 3-8</t>
  </si>
  <si>
    <t xml:space="preserve">2 ZADANIE </t>
  </si>
  <si>
    <t>ZADANIE NR 6</t>
  </si>
  <si>
    <t>Zestaw do szynowania wewnętrznego moczowodów 4,7 F 26 cm i 28 cm; 6F i 7F 24 do 28 cm; Skład zestawu: cewnik PIGTAIL podwójnie zagięty otwarty-otwarty, średnica pętli pęcherzowej 2 cm, prowadnik od 0.035" do 0.038", popychacz  dł. conajmniej 50 cm. Możliwość przechowywania w moczowodzie do 6 miesięcy. Zestaw jednorazowy, pakowany łącznie.</t>
  </si>
  <si>
    <t>4.7 Fr do 7 Fr/24 do 28 cm</t>
  </si>
  <si>
    <t>Zestaw do szynowania wewnętrznego moczowodów od 4.7 Fr do 6 Fr i dł 24 do 28 cm.  Skład zestawu: cewnik PIGTAIL podwójnie zagięty otwarty-zamknięty, średnica pętli pęcherzowej 2 cm, prowadnik 0.035" do 0.038", popychacz dł. conajmniej 50 cm, system blokujący. Możliwość przechowywania w moczowodzie do 6 miesięcy. Zestaw jednorazowy, sterylny, pakowany łącznie.</t>
  </si>
  <si>
    <t>4.7 Fr do 6 Fr/24 do 28 cm</t>
  </si>
  <si>
    <t xml:space="preserve">Zestaw do szynowania wewnętrznego moczowodów otwarty-otwarty 6 Fr 26 cm ,  cewnik PIGTAIL podwójnie zagięty otwarty-otwarty, średnica pętli pęcherzowej 2 cm, prowadnik od 0.035" do 0.038", popychacz  dł. conajmniej 50 cm. Możliwość przechowywania w moczowodzie do 6 miesięcy. Zestaw jednorazowy, pakowany łącznie.
Koniec bliższy DJ zaopatrzony w nitkę . </t>
  </si>
  <si>
    <t>6 Fr/ 26 cm</t>
  </si>
  <si>
    <t>dł. 145 cm</t>
  </si>
  <si>
    <t>RAZEM</t>
  </si>
  <si>
    <t>ZADANIE NR 7</t>
  </si>
  <si>
    <t>Koszulka dostępu moczowodowego do zabiegów giętkiej ureterorenoskopii, hydrofilna, odporna na zniekształcenia, pokryta warstwą hydrofilnego polimeru wewnątrz oraz na zewnątrz, widoczne w promieniach RTG</t>
  </si>
  <si>
    <t>9,5Fr/11,5Fr i 10,7Fr/12,7Fr i 12Fr/14Fr dł. 35 cm i 45cm</t>
  </si>
  <si>
    <t>1,7Fr i 2,2Fr, dł. 115 cm, rozmiar koszyka 8 mm</t>
  </si>
  <si>
    <t>szt.</t>
  </si>
  <si>
    <t>Nitinolowy ekstraktor złogów, atraumatyczny, powracający do piewotnego kształtu po odkształceniu, widoczny w RTG</t>
  </si>
  <si>
    <t>1,5Fr i 2,2Fr, długość 115 cm</t>
  </si>
  <si>
    <t>Cewnik dostępu moczowodowego posiadający dwa kanały robocze rozszerzający się od 6F do 10F o długości 50 cm z elastyczną końcówk. Pokryty warstwą hydrofilnego polimeru</t>
  </si>
  <si>
    <t>6/10F, długość 50 cm</t>
  </si>
  <si>
    <t>ZADANIE NR 8</t>
  </si>
  <si>
    <t>Nitinolowy extraktor kamieni przy PCNL z możliwością uwolnienia złogu</t>
  </si>
  <si>
    <t>10Fr/38cm</t>
  </si>
  <si>
    <t>średnica 8,9,10 mm, długość 80, 100, 120, 200 mm</t>
  </si>
  <si>
    <t>długość 30-80 mm</t>
  </si>
  <si>
    <t>ZADANIE NR 3</t>
  </si>
  <si>
    <t>średnica maks. 9.2 Fr dł. 650 mm</t>
  </si>
  <si>
    <t>Trójnik do łączenie dwóch cewników urologicznych z jednym workiem zbiorczym</t>
  </si>
  <si>
    <t>Jednorazowa igła punkcyjna do wykonania nefrostomii/drenażu nerki, 2-elementowa ze skośnym, osiowym ścięciem ułatwiającym punkcję</t>
  </si>
  <si>
    <t xml:space="preserve">Cewnik balonowy do przezcewkowego drenażu pęcherza moczowego. Końcówka typu Tiemann zakończona oliwką. Półsztywny, szerokie światło dające wysoką efektywność drenażu. Wykonany z czystego silikonu, transparentny z linią kontrastującą na całej długości, kontrastująca końcówka, dwudrożny, długość 41 cm (w rozmiarze Ch. 10 długość cewnika wynosi 31 cm). Balon 3ml - 10ml.   </t>
  </si>
  <si>
    <t>Trójdrożny cewnik balonowy do drenażu pęcherza moczowego z końcówką Dufour z linią kontrastującą w RTG na całej długości cewnika, końcówka widoczna w promieniach RTG, transparentny, wykonany z czystego silikonu, długość 43 cm</t>
  </si>
  <si>
    <t>Łącznik do połączenia z workiem na mocz, drugi koniec Luer-Lock, długość 15 cm</t>
  </si>
  <si>
    <t>Cewnik moczowodowy z końcówką typu Nelaton, skalowany co 1 cm, widoczny w RTG, z łącznikiem do strzykawki, mandryn metalowy, wykonany z poliuretanu, długość 70 cm</t>
  </si>
  <si>
    <t>17,5 G/ 18,5 cm</t>
  </si>
  <si>
    <t>90  cm / 0,035"</t>
  </si>
  <si>
    <t>Zestaw do 2-stopniowej nefrostomii przezskórnej, igła punkcyjna 17,5 G / 1,30 mm dł. 200mm, prowadnica 0,038”, przedłużacz cewnika (śred. wew.) 1,00 mm / 0,039". Sklad: 
• 2-częściowa kaniula punkcyjna z widocznym w USG znacznikiem na końcówce (3 pierścienie) 17,5Ch, dł. 200mm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</si>
  <si>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CH 14</t>
  </si>
  <si>
    <t>Stent docewkowy samorozprężalny, szkielet nitinolowy, pokryty obustronnie warstwą polimeru (silikon z poliuretanem)  • Wysoka siła radialna w głównej części stentu i obniżona na końcach- mechanizm zapobiegający migracji. Wyposażony w 2 markery radiologiczne w części proksymalnej.</t>
  </si>
  <si>
    <t>Zestaw do wewnetrznego szynowania moczowodu , uzywany w przypadkach zewnątrz pochodnej obstrukcji moczowodu , zestaw zawiera : 
- stent JJ 6 Fr 26 cm i 28 cm  będący mieszanką  metali szlachetnych w tym tytanu , stopu niklowo-kobaltowego oraz, chromowo-molibdenowego
- prostownik końcówki piqtail , 
- cieniodajny cewnik wprowadzający oraz koszulkę wprowadzającą 
stent spiralnie skręcony , 
możliwy do terminowego drenażu przez 12 miesięcy.</t>
  </si>
  <si>
    <t>Prowadnica LUNDERQUIST do nefrostomii z końcówką typu „J” z adapterem umożliwiającym obsługę jedną ręką dł 90cm Końcówka elastyczna 4 cm + półelastyczna 3 cm</t>
  </si>
  <si>
    <t>Pełen kod towaru dla kazdego rozmiaru</t>
  </si>
  <si>
    <t>CH 12-14</t>
  </si>
  <si>
    <t xml:space="preserve">Cewnik balonowy do przezcewkowego drenażu pęcherza moczowego. Końcówka typu Tiemann. Sztywny, szerokie światło dające wysoką efektywność drenażu. Wykonany z czystego silikonu, dwudrożny, długość 43 cm. Balon 3ml - 10ml.   </t>
  </si>
  <si>
    <t>Kleszczyki biopsyjne do wstecznego wprowadzania do endoskopu  służące do uzyskania próbek tkanki do oceny patologicznej lub w celu usunięcia ciał obcych z dróg moczowych. Duża część chwytna umożliwia jednorazowe pobranie, zapewniające uzyskanie próbki wystarczająco dużej do uzyskania dokładnej oceny bez konieczności powtarzania zabiegu. Urządzenie jest przeznaczone do wstecznego wprowadzania przez kanał roboczy ureteroskopu.</t>
  </si>
  <si>
    <t xml:space="preserve"> Rozmiar : 2,4 Fr , dł 115 cm </t>
  </si>
  <si>
    <t>Igła do ostrzykiwania cewki moczowej oraz ścian pęcherza moczowego pod kontrolą cystoskopu</t>
  </si>
  <si>
    <t>Rozmiary od 3,7 do 5 Fr, 22 lub 23Gage i długości co najmniej 35 cm</t>
  </si>
  <si>
    <t xml:space="preserve"> dł. 145 cm </t>
  </si>
  <si>
    <t>Zestaw do irygacji typu Y z dwoma kolcami, dwoma zaciskami, komorą formowaną, linią o długości 1970 mm i średnicy  4.95 mm, z zaciskami rolkowymi, zaciskiem medycznym, adapterem do cewników oraz silikonową przedłużką o długości 114mm i średnicy 4.75mm</t>
  </si>
  <si>
    <t>Zestaw do irygacji typu Y z dwoma kolcami, dwoma zaciskami, komorą z pułapką na bąbelki powietrza, linią o długości 2370 mm i średnicą 6,95mm, zaciskiem rolkowym, zaciskiem medycznym, adapterem cewnika oraz silikonową przedłużką o długości 114mm i średnicy 4.75mm</t>
  </si>
  <si>
    <t>Cewnik do nefrostomii do przez skórnego drenażu nerki z dodatkowym oczkiem do drenażu kielichowego. Krótka atraumatyczna końcówka z zaokrąglonymi krawędziami. 2otwory dł 43cm rozmiary 10, 12, 14Ch. Płaski kształt balonu widoczny w RTG Wyskalowany, podziałka co 5cm wykonany z czystego silikonu  10Ch balon 2ml 12 i 14Ch balon balon 3-6ml</t>
  </si>
  <si>
    <t>Ch12-20</t>
  </si>
  <si>
    <t>ZADANIE NR 9</t>
  </si>
  <si>
    <t>Producent</t>
  </si>
  <si>
    <t xml:space="preserve">Ilość </t>
  </si>
  <si>
    <t xml:space="preserve">ZADANIE 1  </t>
  </si>
  <si>
    <t>Zestaw punkcyjny do nadłonowego drenażu pęcherza moczowego. Skład zestawu: Silikonowy cewnik do nadłonowego drenażu pęcherza moczowego ze zintegrowanym balonem. Atraumatyczna, centralnie otwarta końcówka z zaokrąglonymi krawędziami. Cewnik transparentny z kontrastującą linią RTG na całej długości cewnika łącznie z końcówką. Dwudrożny, dwa otwory drenujące, długość 43 cm. Łatwo rozrywalna kaniula ze specjalnym szlifem o długości 12 cm. Noż chirurgiczny do nacięcia skóry. Worek na mocz 2000 ml.</t>
  </si>
  <si>
    <t>Zestaw wymienny nefrostomii przezskórnej,  prowadnica 0,038” Sklad: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</si>
  <si>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6 Fr - 26 cm lub 28 cm</t>
  </si>
  <si>
    <t>Nitinolowy koszyk do przechwytywania  złogów z dróg moczowych, bezkońcówkowy, w kszatłcie chwytaka z mechanizmem otwierającym, 3 drutowy</t>
  </si>
  <si>
    <t xml:space="preserve">Prowadnik (drut) wiodący czarny, pokryty na całej długości warstwą hydrofilowego polimeru zapewniającego poślizg po zetknięciu z płynem. Dzięki unikalnej polimerowej (impregnowanej wolframem) koszulce cieniodajnej, która ułatwia wizualizację pod kontrolą fluoroskopii, prowadnik wykazuje lepszą cieniodajność;  Dostępne wersje o standardowej oraz zwiększonej sztywności, z miękką, atraumatyczną, prostą lub zagiętą końcówką o długości 3 cm, z nieruchomym,  nitinolowym rdzeniem, widoczny w promieniach RTG, długość 150 cm, dostępny  w rozmiarze 0,035 i 0,038 cala. </t>
  </si>
  <si>
    <t>0,035 i 0,038 cala, długość 150 cm</t>
  </si>
  <si>
    <t xml:space="preserve">Prowadnica drutowa pokryta PTFE  w miekkej koszulce , gietki koniec na 5 cm stały rdzeń prowadnicy 
 </t>
  </si>
  <si>
    <t>Jednorazowy zestaw do ręcznej irygacji w kształcie walca do zabiegów giętkiej ureterorenoskopii</t>
  </si>
  <si>
    <t>ZADANIE NR 4 komis</t>
  </si>
  <si>
    <t>Zestaw składający się ze stentu moczowodowego samorozprężalnego, wykonanego z nitinolu pokrytego obustronnie warstwą polimeru. Możliwość usuwania stentu poprzez mechaniz,m rozplatania stentu do formy taśmy oraz poszerzadła moczowodowego typu Nothingam, do kontrolowanego poszerzania moczowodu. Dylatator wykonany z poliuretanu, widoczny w promieniach RTG. Wersja hydrofinal lub bez powłoki hydrofilnej do wyboru przez użytkownika. Długość całkowita 70 cm. Dostępne średnice 10/6Fr, 12/6Fr, 14/6Fr. Do wyboru przez użytkownika. Średnica dylatatora wzrasta z minimalnej na maksymalną na odcinku 3 cm. Kompatybilny z dutem widoącym 0,035 cala</t>
  </si>
  <si>
    <t>Prowadniki wiodące hydrofilne, do ureterorenoskopii, widoczne w promieniach rtg, dł. 180 cm, rozmiar 0,035” pokryte warstwą hydrofilnego polimeru</t>
  </si>
  <si>
    <t>dł. 180 cm</t>
  </si>
  <si>
    <t>zestaw</t>
  </si>
  <si>
    <t>ZADANIE NR 5 komis</t>
  </si>
  <si>
    <t xml:space="preserve">Ureterorenoskop Giętki, cyfrowy, wielorazowy 
Cyfrowy, wielorazowy ureterorenoskop giętki o ograniczonym czasie pracy.
Czas pracy min. 21 godzin.
Długość robocza min. 670 mm 
Maksymalna średnica zewnętrzna części roboczej Ø 2,8 mm
Maksymalna średnica zewnętrzna części dystalnej F 7,5
Średnica kanału roboczego min. Ø 1,2 mm
Pole widzenia min. 110° 
Głębia ostrości min. 2-50 mm
Wygięcie części dystalnej min 270° góra i 270° dół
Możliwość sterylizacji plazmowej 
</t>
  </si>
  <si>
    <t>średnica części dystalnej 7,5 Fr, długość robocza min. 670 mm</t>
  </si>
  <si>
    <t>Jednorazowy, sterylny płaszcz  dostępu moczowodowego, do litotrypsji, zmniejszający ciśnienie wewnątrz układu moczowego, poprawiający pole widzenia, przyspieszający usuwanie złogów kamiczych, z systemem ciągłego odsysania. Płaszcz w zestawie z obturatorem/mandrynem dokanałowym, o rozmiarze średnicy wewnętrznej płaszcza. Płaszcz i mandryn hydrofilne. Płaszcz wyposażony w ukośny port boczny do podpięcia ssania zewnętrznego, z otworem do ręcznej, płynnej regulacji odsysania. Na górze płaszcza czerwony znacznik w kształcie oringu, wskazujący miejsce wycofania endoskopu podczas usuwania większych fragmentów złogów kamiczych. Końcówka dystalna płaszcza giętka, "współpracująca" z końcówką dystalną endoskopu giętkiego podczas pracy. Wzdłuż części roboczej płaszcza podziałka centymetrowa. Na górze płaszcza zdejmowana uszczelka silikonowa z otworem do wprowadzenia endoskopu. Plaszcze w rozmiarach do wyboru.</t>
  </si>
  <si>
    <t xml:space="preserve">9.5Fr x 46cm, 10Fr x 26cm, 10Fr x 46cm, 11Fr x 26cm, 11Fr x 46cm, 12Fr x 26cm,
12Fr x 46cm, 13Fr x 26cm, 13Fr x 46cm, 14Fr x 26cm,  14Fr x 46cm, 9.5Fr x 36cm,
10Fr x 36cm, 11Fr x 36cm, 12Fr x 36cm, 13Fr x 36cm, 14Fr x 36cm, 9.5Fr x 40cm, 
9.5Fr x 55cm, 10Fr x 40cm, 10, Fr x 55cm, 11Fr x 40cm, 11Fr x 55cm, 12Fr x 40cm,
12Fr x 55cm, 13Fr x 40cm, 13Fr x 55cm, 14Fr x 40cm, 14Fr x 55cm,
</t>
  </si>
  <si>
    <t>Jednorazowy pistolet do biopsji stercza z bezpiecznikiem spustu  18G/20 i 25 cm dł</t>
  </si>
  <si>
    <t>Igła do punkcji nerki. Końcówka typu Chiba widoczna w USG 20G/20 cm dł</t>
  </si>
  <si>
    <t>Jednorazowy, sterylny zestaw do wykonania 24
procedur zawierający:
- prowadnice igły biopsyjnej Ultra-Pro II™
- wkłady prowadnic Ultra-Pro II™
- osłony sondy i przewodu sondy ultrasonograficznej
CIV-Flex (3D) złożone teleskopowo 14 x 91.5cm
- żel USG
- elastyczne opaski
mocujące
- opakowanie
zbiorcze
zawierające
24 zestawy</t>
  </si>
  <si>
    <t>op.</t>
  </si>
  <si>
    <t>CH 12-20</t>
  </si>
  <si>
    <t>CH 10-14</t>
  </si>
  <si>
    <t>Prowadnica elastyczna Multiflex z elastyczna końcówką prosta z rdzeniemnitilinowym i pokryciem teflonowym PTFE z hydrofilna prostą koncówką elastyczną 5 cm i półelestyczną 3 cm. Dł, 150cm 0,035/0,89mm, zapakowana spiralnie a adapterem umozliwiajacym użycie jedna ręką.</t>
  </si>
  <si>
    <t>CH 10-22</t>
  </si>
  <si>
    <t>CH 12-24</t>
  </si>
  <si>
    <t>Cewnik z końcówką Tiemann miękki z oliwka, dwudrożny do drenażu pęcherza moczowego. Wykonany z czystego silikonu dł. 43 cm balon 3-10ml CH12-24</t>
  </si>
  <si>
    <t>Cewnik z końcówką Tiemann półsztywny z oliwka, dwudrożny do drenażu pęcherza moczowego. Wykonany z czystego silikonu dł. 41 cm (CH 10 - 31cm) balon 3-10ml CH10-22</t>
  </si>
  <si>
    <t>Cewnik z końcówką Tiemann sztywny, dwudrożny do drenażu pęcherza moczowego. Wykonany z czystego silikonu dł. 43cm balon 3-10ml CH10-22</t>
  </si>
  <si>
    <t>CH 8-22</t>
  </si>
  <si>
    <t>Cewnik Tiemann bez balonu z PCV Ch 8-22</t>
  </si>
  <si>
    <t>Cewnik Couvelaire a bez balonu z PCV Ch 8-24</t>
  </si>
  <si>
    <t>Zestaw do nefrostomii wymiennej skłądajacej się z cewnika wykonanego z materiału dwuwarstwowego innego niż poliuretan oraz z prowadnicy Ludenquista z prostem miekkim koncem. W zestawie łącznik do worka na mocz CH 8-10</t>
  </si>
  <si>
    <t>Prowadniki wiodące hydrofilne, do ureterorenoskopii, usztywnione z miękką atraumatyczną platynową końcówką 3 cm, z nieruchomym nitinolowym  rdzeniem, widoczne w promieniach rtg, dł. 145 cm, rozmiar 0,035” i 0,038” pokryte warstwą hydrofilnego polimeru</t>
  </si>
  <si>
    <t>Cewnik Balonowy do nefrostomii lub drenażu przez cewkowego z końcówką fletową dł. 43cm CH12-20 wykonany z czystego silikonu 12 ch - balon 3-6 ml; 14ch balon 3-8 ml; 16-20ch balon 5-10ml</t>
  </si>
  <si>
    <t>Średnica w G 12, 14, 16, 18, 20 oraz długościach w mm 80, 100, 120, 160, 180, 200, 250 i 300.</t>
  </si>
  <si>
    <t>Jednorazowy pistolet do biopsji stercza z bezpiecznikiem spustu 18G/20 i 25cm dł. Automatyczny jednorazowy sprężynowy system biopsyjny.
Umożliwia głębokość penetracji do 22 mm. Podwójny spust dostępny w pozycjach proksymalnej i dystalnej.
Echogeniczna powierzchnia do procedur wykorzystujących naprowadzanie ultradźwiękowe. Skala centymetrowa wyposażona w opcjonalną przesuwną blokadę. 
Igła jest dostępna również z końcówką trokarową lub z ostrzem dwusiecznym. Może być używana ze współosiową igłą naprowadzającą. 
Sterylizowana tlenkiem etylenu, okres ważności 5 lat. Dostępny w rozmiarach do wyboru Zamawiającego.</t>
  </si>
  <si>
    <t xml:space="preserve">Igła biopsyjna do aparatu Pro-Mag Ultra - konstrukcja igły odporna na wygięcia, echogeniczna końcówka widoczna pod kontrolą USG, centymetrowe znaczniki ułatwiajace precyzyjne określenie głębokości wkłucia. Zintegrowany nieusuwalny separator stabiizujący igłę podczas wystrzału. </t>
  </si>
  <si>
    <t>Rozmiar 18G dł.200mm I 250mm</t>
  </si>
  <si>
    <t xml:space="preserve">Igły do punkcji nerki. Końcówka typu Chiba widoczna w USG 20G/20cm    </t>
  </si>
  <si>
    <t>20G/20cm</t>
  </si>
  <si>
    <t xml:space="preserve">Jednorazowa prowadnica jednokanałowa biopsyjna  dla głowic rektalnych 8818 oraz 8808e marki BK Medical </t>
  </si>
  <si>
    <t>Jednorazowa prowadnica dwukanałowa biopsyjna dla głowic rektalnych 8818 oraz 8808e marki BK Medical</t>
  </si>
  <si>
    <t>RAZEM:</t>
  </si>
  <si>
    <t>Dren ciśnieniowy z kranikiem typ TUB101 a 25 szt.</t>
  </si>
  <si>
    <t>Zestaw infuzyjny do pompy typu TUB500 a 25 szt.</t>
  </si>
  <si>
    <t xml:space="preserve">Cewnik 2xświatłowy do uretrocystometrii Ch-7, dł. 47 cm </t>
  </si>
  <si>
    <t>Cewnik 2xświatłowy , balonowy doodbytniczy Ch-9, długość 47 cm, balon 3 ml (10x30 mm) z materiału poliizoprenu, nie zawiera lateksu a 10szt.</t>
  </si>
  <si>
    <t>Przetwornik ciśnienia model  MX960 Logical</t>
  </si>
  <si>
    <t xml:space="preserve">Cewnik balonowy do nefrostomii lub drenażu przezcewkowego z końcówką fletową dł 43cm rozmiar 12Ch- 20Ch wykonany z czystego silikonu 12CH – balon3-6ml ; 14Ch balon 3-8ml </t>
  </si>
  <si>
    <t>CH 10-20</t>
  </si>
  <si>
    <t xml:space="preserve">Jednorazowa, sterylna igła do biopsji mammotomicznej piersi wraz z drenami ssącymi pod kontrolą USG i RTG. Igła umożliwia za pomocą jednego wkłucia pobranie potrzebnej ilości tkanki do badania. Rozmiar 8G i 10G ( do wyboru przez Zamawiającego), igła symetryczna z dwoma kanałami ssącymi wraz z rotacyjnym nożem tnącym, zakończona chirurgicznym skalpelowym ostrzem tnącym, z demontowanym koszykiem z automatyczną segregacją preparatów w dwunastu komorach lub czterech niezależnych przegrodach. Igła posiada zbiornik na bioptaty umożliwiający ciągłą wizualną ocenę pobieranych tkanek bezpośrednio po każdorazowym wycięciu.  Pakowane w jeden pakiet ze zintegrowanymi drenami i zastawką (portem) na drenach do podawania znieczulenia. Igły RTG dostępne w trzech długościach: 9cm, 12cm, 15cm. </t>
  </si>
  <si>
    <t>8G i 10G</t>
  </si>
  <si>
    <t xml:space="preserve">Pojemnik próżniowy przezroczysty o poj. min. 800 ml do gromadzenia krwi i płynów wydostających się w czasie biopsji poprzez rurki ssące. </t>
  </si>
  <si>
    <t>800ml</t>
  </si>
  <si>
    <t>Prowadnice stabilizacyjne do igieł RTG. Sterylne, plastikowe, stabilizujące tor igły, kompatybilne z igłami z poz. 1. Rozmiar 8G i 10G.</t>
  </si>
  <si>
    <t xml:space="preserve">Znacznik tkankowy - możliwość wprowadzania znacznika przez igłę biopsyjną dokładnie w miejsca pobierania preparatów. Znacznik zapewniający stałą widoczność miejsca biopsji w badaniach: radiologicznych i rezonansu magnetycznego. Kompatybilny z igłami z pozycji 1. </t>
  </si>
  <si>
    <t>Wymienne pojemniki zapasowe na pobrane bioptaty, jednorazowe, sterylne, pakowane indywidualnie. Pojemniki muszą współpracować z igłami z poz. 1. Dostępne w rozmiarach 8G i 10G</t>
  </si>
  <si>
    <t>Znacznik tkankowy do oznaczania guzów piersi w chemioterapii, aplikowany przezskórnie o długości 19 cm z podziałką kontroli głębokości wkłucia co 1 cm. Znacznik zakończony ostrą, ściętą końcówką.
Znacznik zbudowany z hydrożelu zapewniającego okresową widoczność w badaniu USG przez okres ok. 12 miesięcy oraz rdzenia tytanowego o trzech różnych kształtach widocznego w badaniach RTG i MRI trwale.</t>
  </si>
  <si>
    <t>15G i 18G</t>
  </si>
  <si>
    <t>Igła do mało inwazyjnej biopsji gruczołu piersiowego. Kompatybilna z bezprzewodowym systemem Mammotome elite będącym w posiadaniu Zamawiającego pod zobrazowaniem USG. Umożliwiająca za pomocą jednego wkłucia pobranej potrzebnej ilości tkanki. Posiadająca zbiornik na bioptaty umożliwiający ciągłą wizualną ocenę pobieranych tkanek bezpośrednio po każdorazowym wycięciu. Ostrze igly zakończone skalpelem. Średnica 10-13G</t>
  </si>
  <si>
    <t>10G i 13G</t>
  </si>
  <si>
    <r>
      <t xml:space="preserve">W pełni giętki ureterorenoskop  jednokrotnego użytku do współpracy z włóknem laserowym Maksymalna średnica części roboczej endoskopu 9.2 Fr. Kanał roboczo-irygacyjny o średnicy min. 3.6 Fr  Kąt widzenia 90 stopni Długość robocza  650 mm ±5% Kąt wygięcia końcówki 270° góra i 270°. dół, Źródło światła LED z automatycznym i manualnym doborem natężenia wbudowane w końcówkę URS Kamera wbudowana w końcówkę URS Ostrość obrazu ustawiana automatycznie Dwa programowalne przyciski na rękojeści endoskopu umożliwiające: ustawienie balansu bieli, zrobienie zdjęcia podczas zabiegu, nagrywanie filmu z zabiegu, zamrożenie obrazu  Trójnik umożliwiający podłączenie płynu irygacyjnego oraz wprowadzenie włókna lasera do kanału roboczego z możliwością unieruchomienia w żądanym położeniu.                                                                                                                    </t>
    </r>
    <r>
      <rPr>
        <b/>
        <sz val="11"/>
        <rFont val="Arial Narrow"/>
        <family val="2"/>
        <charset val="238"/>
      </rPr>
      <t>Użyczenie konsoli do pracy z URS w cenie oferty. Przenośna konsola wyposażona w dotykowy ekran o przekątnej min. 12 cali i rozdzielczości min 1024x768.  Waga konsoli max 4,3 kg Wyjście HDMI umożliwiające podłączenie sygnału z URS do monitora zewnętrznego Konsola umożliwiająca zapis obrazów oraz video z przeprowadzanych procedur do pamięci (wbudowana pamięć 8 GB) oraz eksport na pamięć typu „pendrive” Cały endoskop łącznie z kablem oraz przyłączem do konsoli sterylny bez konieczności dezynfekcji/sterylizacji pomiędzy zabiegami Współpraca zaoferowanej konsoli z jednorazowym giętkim endoskopem dla pacjentów o wąskim moczowodzie, o maksymalnej średnicy części roboczej 7.5 Fr, kanał roboczo-irygacyjny min. 3.6 Fr</t>
    </r>
  </si>
  <si>
    <t xml:space="preserve">ZADANIE NR 10 </t>
  </si>
  <si>
    <t xml:space="preserve">ZADANIE 11 </t>
  </si>
  <si>
    <t xml:space="preserve">ZADANIE 12 </t>
  </si>
  <si>
    <t xml:space="preserve">ZADANIE 13 </t>
  </si>
  <si>
    <t xml:space="preserve">ZADANIE 14 </t>
  </si>
  <si>
    <t>ZADANIE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</si>
</sst>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0.00\ &quot;zł&quot;;\-#,##0.00\ &quot;zł&quot;"/>
    <numFmt numFmtId="44" formatCode="_-* #,##0.00\ &quot;zł&quot;_-;\-* #,##0.00\ &quot;zł&quot;_-;_-* &quot;-&quot;??\ &quot;zł&quot;_-;_-@_-"/>
    <numFmt numFmtId="164" formatCode="#,##0.00\ &quot;zł&quot;"/>
    <numFmt numFmtId="165" formatCode="0.00\ &quot;zł&quot;"/>
    <numFmt numFmtId="166" formatCode="#,##0.00\ _z_ł"/>
  </numFmts>
  <fonts count="18" x14ac:knownFonts="1">
    <font>
      <sz val="10"/>
      <name val="Arial CE"/>
      <charset val="238"/>
    </font>
    <font>
      <sz val="10"/>
      <name val="Arial CE"/>
      <charset val="238"/>
    </font>
    <font>
      <sz val="10"/>
      <name val="Arial Narrow"/>
      <family val="2"/>
      <charset val="238"/>
    </font>
    <font>
      <sz val="10"/>
      <color indexed="10"/>
      <name val="Arial Narrow"/>
      <family val="2"/>
      <charset val="238"/>
    </font>
    <font>
      <sz val="10"/>
      <color indexed="13"/>
      <name val="Arial Narrow"/>
      <family val="2"/>
      <charset val="238"/>
    </font>
    <font>
      <b/>
      <sz val="10"/>
      <name val="Arial Narrow"/>
      <family val="2"/>
      <charset val="238"/>
    </font>
    <font>
      <b/>
      <sz val="12"/>
      <name val="Arial Narrow"/>
      <family val="2"/>
      <charset val="238"/>
    </font>
    <font>
      <b/>
      <sz val="11"/>
      <name val="Arial Narrow"/>
      <family val="2"/>
      <charset val="238"/>
    </font>
    <font>
      <sz val="11"/>
      <name val="Arial Narrow"/>
      <family val="2"/>
      <charset val="238"/>
    </font>
    <font>
      <sz val="11"/>
      <color indexed="10"/>
      <name val="Arial Narrow"/>
      <family val="2"/>
      <charset val="238"/>
    </font>
    <font>
      <sz val="11"/>
      <color rgb="FF000000"/>
      <name val="Arial Narrow"/>
      <family val="2"/>
      <charset val="238"/>
    </font>
    <font>
      <sz val="11"/>
      <color theme="1"/>
      <name val="Arial Narrow"/>
      <family val="2"/>
      <charset val="238"/>
    </font>
    <font>
      <sz val="11"/>
      <color indexed="13"/>
      <name val="Arial Narrow"/>
      <family val="2"/>
      <charset val="238"/>
    </font>
    <font>
      <sz val="11"/>
      <color indexed="8"/>
      <name val="Arial Narrow"/>
      <family val="2"/>
      <charset val="238"/>
    </font>
    <font>
      <b/>
      <sz val="10"/>
      <color indexed="8"/>
      <name val="Arial Narrow"/>
      <family val="2"/>
      <charset val="238"/>
    </font>
    <font>
      <sz val="10"/>
      <color indexed="8"/>
      <name val="Arial Narrow"/>
      <family val="2"/>
      <charset val="238"/>
    </font>
    <font>
      <b/>
      <sz val="11"/>
      <color indexed="8"/>
      <name val="Arial Narrow"/>
      <family val="2"/>
      <charset val="238"/>
    </font>
    <font>
      <b/>
      <sz val="14"/>
      <name val="Arial Narrow"/>
      <family val="2"/>
      <charset val="238"/>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indexed="9"/>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FF"/>
        <b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5">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211">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2" fillId="2" borderId="0" xfId="0" applyFont="1" applyFill="1" applyAlignment="1">
      <alignment vertical="center"/>
    </xf>
    <xf numFmtId="0" fontId="2" fillId="3" borderId="0" xfId="0" applyFont="1" applyFill="1" applyAlignment="1">
      <alignment vertical="center"/>
    </xf>
    <xf numFmtId="0" fontId="2" fillId="4" borderId="0" xfId="0" applyFont="1" applyFill="1" applyAlignment="1">
      <alignment vertical="center"/>
    </xf>
    <xf numFmtId="0" fontId="8" fillId="0" borderId="1" xfId="0" applyFont="1" applyBorder="1" applyAlignment="1">
      <alignment vertical="center"/>
    </xf>
    <xf numFmtId="1" fontId="8"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164" fontId="8" fillId="0" borderId="1" xfId="2" applyNumberFormat="1" applyFont="1" applyFill="1" applyBorder="1" applyAlignment="1">
      <alignment horizontal="center" vertical="center"/>
    </xf>
    <xf numFmtId="9" fontId="8" fillId="0" borderId="1" xfId="1"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11" fillId="0" borderId="7" xfId="0" applyFont="1" applyBorder="1" applyAlignment="1">
      <alignment horizontal="center" vertical="center" wrapText="1"/>
    </xf>
    <xf numFmtId="3" fontId="11" fillId="0" borderId="7" xfId="0" applyNumberFormat="1" applyFont="1" applyBorder="1" applyAlignment="1">
      <alignment horizontal="center" vertical="center"/>
    </xf>
    <xf numFmtId="0" fontId="8" fillId="0" borderId="7" xfId="0" applyFont="1" applyBorder="1" applyAlignment="1">
      <alignment vertical="center" wrapText="1"/>
    </xf>
    <xf numFmtId="0" fontId="8" fillId="0" borderId="9" xfId="0" applyFont="1" applyBorder="1" applyAlignment="1">
      <alignment vertical="center" wrapText="1"/>
    </xf>
    <xf numFmtId="3" fontId="8" fillId="0" borderId="1" xfId="0" applyNumberFormat="1" applyFont="1" applyBorder="1" applyAlignment="1">
      <alignment horizontal="center" vertical="center"/>
    </xf>
    <xf numFmtId="0" fontId="8" fillId="0" borderId="1" xfId="0" applyFont="1" applyBorder="1" applyAlignment="1" applyProtection="1">
      <alignment horizontal="center" vertical="center"/>
      <protection locked="0"/>
    </xf>
    <xf numFmtId="164" fontId="8" fillId="0" borderId="1" xfId="2" applyNumberFormat="1" applyFont="1" applyFill="1" applyBorder="1" applyAlignment="1" applyProtection="1">
      <alignment horizontal="center" vertical="center"/>
      <protection locked="0"/>
    </xf>
    <xf numFmtId="164" fontId="8" fillId="0" borderId="3" xfId="2" applyNumberFormat="1" applyFont="1" applyFill="1" applyBorder="1" applyAlignment="1">
      <alignment horizontal="center" vertical="center"/>
    </xf>
    <xf numFmtId="0" fontId="8" fillId="0" borderId="3" xfId="1" applyFont="1" applyBorder="1" applyAlignment="1">
      <alignment horizontal="center" vertical="center" wrapText="1"/>
    </xf>
    <xf numFmtId="3" fontId="8" fillId="0" borderId="3" xfId="0" applyNumberFormat="1"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0" borderId="1" xfId="1" applyFont="1" applyBorder="1" applyAlignment="1">
      <alignment horizontal="center" vertical="center" wrapText="1"/>
    </xf>
    <xf numFmtId="0" fontId="8" fillId="0" borderId="8" xfId="0" applyFont="1" applyBorder="1" applyAlignment="1">
      <alignment horizontal="center" vertical="center" wrapText="1"/>
    </xf>
    <xf numFmtId="0" fontId="8" fillId="0" borderId="4" xfId="1" applyFont="1" applyBorder="1" applyAlignment="1">
      <alignment vertical="center" wrapText="1"/>
    </xf>
    <xf numFmtId="0" fontId="8" fillId="0" borderId="5" xfId="1" applyFont="1" applyBorder="1" applyAlignment="1">
      <alignment vertical="center" wrapText="1"/>
    </xf>
    <xf numFmtId="164" fontId="7" fillId="0" borderId="1" xfId="1" applyNumberFormat="1" applyFont="1" applyBorder="1" applyAlignment="1">
      <alignment vertical="center" wrapText="1"/>
    </xf>
    <xf numFmtId="0" fontId="7" fillId="0" borderId="1" xfId="0" applyFont="1" applyBorder="1" applyAlignment="1">
      <alignment horizontal="center" vertical="center"/>
    </xf>
    <xf numFmtId="0" fontId="8" fillId="0" borderId="4" xfId="0" applyFont="1" applyBorder="1" applyAlignment="1">
      <alignment horizontal="center" vertical="center" wrapText="1"/>
    </xf>
    <xf numFmtId="1" fontId="8" fillId="0" borderId="1" xfId="1" applyNumberFormat="1" applyFont="1" applyBorder="1" applyAlignment="1">
      <alignment horizontal="center" vertical="center"/>
    </xf>
    <xf numFmtId="49" fontId="8" fillId="0" borderId="1" xfId="1" applyNumberFormat="1" applyFont="1" applyBorder="1" applyAlignment="1">
      <alignment horizontal="center" vertical="center" wrapText="1"/>
    </xf>
    <xf numFmtId="3" fontId="8" fillId="0" borderId="1" xfId="1" applyNumberFormat="1" applyFont="1" applyBorder="1" applyAlignment="1">
      <alignment horizontal="center" vertical="center"/>
    </xf>
    <xf numFmtId="164" fontId="8" fillId="0" borderId="1" xfId="0" applyNumberFormat="1" applyFont="1" applyBorder="1" applyAlignment="1" applyProtection="1">
      <alignment horizontal="center" vertical="center"/>
      <protection locked="0"/>
    </xf>
    <xf numFmtId="3" fontId="8" fillId="0" borderId="1" xfId="1" applyNumberFormat="1" applyFont="1" applyBorder="1" applyAlignment="1">
      <alignment horizontal="center" vertical="center" wrapText="1"/>
    </xf>
    <xf numFmtId="0" fontId="13" fillId="0" borderId="1" xfId="0" applyFont="1" applyBorder="1" applyAlignment="1">
      <alignment horizontal="left" vertical="center" wrapText="1"/>
    </xf>
    <xf numFmtId="164" fontId="7" fillId="0" borderId="1" xfId="2" applyNumberFormat="1" applyFont="1" applyFill="1" applyBorder="1" applyAlignment="1">
      <alignment horizontal="center" vertical="center"/>
    </xf>
    <xf numFmtId="9" fontId="7" fillId="0" borderId="1" xfId="1"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7" fillId="0" borderId="1" xfId="0" applyNumberFormat="1" applyFont="1" applyBorder="1" applyAlignment="1" applyProtection="1">
      <alignment horizontal="center" vertical="center"/>
      <protection locked="0"/>
    </xf>
    <xf numFmtId="0" fontId="8" fillId="0" borderId="5" xfId="1" applyFont="1" applyBorder="1" applyAlignment="1">
      <alignment horizontal="center" vertical="center" wrapText="1"/>
    </xf>
    <xf numFmtId="0" fontId="8" fillId="0" borderId="1" xfId="0" applyFont="1" applyBorder="1" applyAlignment="1">
      <alignment horizontal="left" vertical="center" wrapText="1"/>
    </xf>
    <xf numFmtId="1" fontId="8" fillId="0" borderId="1" xfId="0" applyNumberFormat="1" applyFont="1" applyBorder="1" applyAlignment="1">
      <alignment horizontal="center" vertical="center" wrapText="1"/>
    </xf>
    <xf numFmtId="1" fontId="8" fillId="0" borderId="1" xfId="0" applyNumberFormat="1" applyFont="1" applyBorder="1" applyAlignment="1" applyProtection="1">
      <alignment horizontal="center" vertical="center"/>
      <protection locked="0"/>
    </xf>
    <xf numFmtId="0" fontId="8"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8" fillId="0" borderId="1" xfId="1" applyFont="1" applyBorder="1" applyAlignment="1">
      <alignment vertical="center" wrapText="1"/>
    </xf>
    <xf numFmtId="0" fontId="11" fillId="0" borderId="1" xfId="0" applyFont="1" applyBorder="1" applyAlignment="1">
      <alignment horizontal="center" vertical="center" wrapText="1"/>
    </xf>
    <xf numFmtId="1" fontId="8" fillId="0" borderId="3" xfId="4" applyNumberFormat="1" applyFont="1" applyBorder="1" applyAlignment="1" applyProtection="1">
      <alignment horizontal="center" vertical="center"/>
      <protection locked="0"/>
    </xf>
    <xf numFmtId="0" fontId="8" fillId="0" borderId="0" xfId="0" applyFont="1" applyAlignment="1">
      <alignment horizontal="center" vertical="center" wrapText="1"/>
    </xf>
    <xf numFmtId="0" fontId="8" fillId="0" borderId="1" xfId="4" applyFont="1" applyBorder="1" applyAlignment="1" applyProtection="1">
      <alignment horizontal="center" vertical="center" wrapText="1"/>
      <protection locked="0"/>
    </xf>
    <xf numFmtId="0" fontId="8" fillId="0" borderId="1" xfId="4" applyFont="1" applyBorder="1" applyAlignment="1" applyProtection="1">
      <alignment horizontal="center" vertical="center"/>
      <protection locked="0"/>
    </xf>
    <xf numFmtId="0" fontId="8" fillId="0" borderId="1" xfId="2" applyNumberFormat="1" applyFont="1" applyFill="1" applyBorder="1" applyAlignment="1" applyProtection="1">
      <alignment horizontal="center" vertical="center"/>
      <protection locked="0"/>
    </xf>
    <xf numFmtId="44" fontId="8" fillId="0" borderId="1" xfId="2" applyFont="1" applyFill="1" applyBorder="1" applyAlignment="1" applyProtection="1">
      <alignment horizontal="center" vertical="center"/>
      <protection locked="0"/>
    </xf>
    <xf numFmtId="9" fontId="8" fillId="0" borderId="1" xfId="3" applyFont="1" applyFill="1" applyBorder="1" applyAlignment="1" applyProtection="1">
      <alignment horizontal="center" vertical="center" wrapText="1"/>
      <protection locked="0"/>
    </xf>
    <xf numFmtId="0" fontId="8" fillId="0" borderId="1" xfId="4" applyFont="1" applyBorder="1" applyAlignment="1" applyProtection="1">
      <alignment vertical="center"/>
      <protection locked="0"/>
    </xf>
    <xf numFmtId="1" fontId="8" fillId="0" borderId="1" xfId="4" applyNumberFormat="1" applyFont="1" applyBorder="1" applyAlignment="1" applyProtection="1">
      <alignment horizontal="center" vertical="center"/>
      <protection locked="0"/>
    </xf>
    <xf numFmtId="1" fontId="8" fillId="0" borderId="4" xfId="4" applyNumberFormat="1" applyFont="1" applyBorder="1" applyAlignment="1" applyProtection="1">
      <alignment horizontal="center" vertical="center"/>
      <protection locked="0"/>
    </xf>
    <xf numFmtId="0" fontId="8" fillId="0" borderId="5" xfId="4" applyFont="1" applyBorder="1" applyAlignment="1" applyProtection="1">
      <alignment horizontal="center" vertical="center" wrapText="1"/>
      <protection locked="0"/>
    </xf>
    <xf numFmtId="0" fontId="8" fillId="0" borderId="5" xfId="4" applyFont="1" applyBorder="1" applyAlignment="1" applyProtection="1">
      <alignment horizontal="center" vertical="center"/>
      <protection locked="0"/>
    </xf>
    <xf numFmtId="0" fontId="8" fillId="0" borderId="5" xfId="2" applyNumberFormat="1" applyFont="1" applyFill="1" applyBorder="1" applyAlignment="1" applyProtection="1">
      <alignment horizontal="center" vertical="center"/>
      <protection locked="0"/>
    </xf>
    <xf numFmtId="44" fontId="8" fillId="0" borderId="5" xfId="2" applyFont="1" applyFill="1" applyBorder="1" applyAlignment="1" applyProtection="1">
      <alignment horizontal="center" vertical="center"/>
      <protection locked="0"/>
    </xf>
    <xf numFmtId="0" fontId="8" fillId="0" borderId="2" xfId="4" applyFont="1" applyBorder="1" applyAlignment="1" applyProtection="1">
      <alignment vertical="center"/>
      <protection locked="0"/>
    </xf>
    <xf numFmtId="0" fontId="8" fillId="0" borderId="0" xfId="0" applyFont="1" applyAlignment="1">
      <alignment horizontal="center" vertical="center"/>
    </xf>
    <xf numFmtId="0" fontId="7" fillId="0" borderId="1" xfId="0" applyFont="1" applyBorder="1" applyAlignment="1" applyProtection="1">
      <alignment horizontal="center" vertical="center"/>
      <protection locked="0"/>
    </xf>
    <xf numFmtId="164" fontId="7" fillId="0" borderId="1" xfId="2" applyNumberFormat="1" applyFont="1" applyFill="1" applyBorder="1" applyAlignment="1" applyProtection="1">
      <alignment horizontal="center" vertical="center"/>
      <protection locked="0"/>
    </xf>
    <xf numFmtId="9" fontId="7" fillId="0" borderId="1" xfId="1" applyNumberFormat="1" applyFont="1" applyBorder="1" applyAlignment="1" applyProtection="1">
      <alignment horizontal="center" vertical="center" wrapText="1"/>
      <protection locked="0"/>
    </xf>
    <xf numFmtId="164" fontId="8" fillId="0" borderId="1" xfId="4" applyNumberFormat="1" applyFont="1" applyBorder="1" applyAlignment="1">
      <alignment horizontal="center" vertical="center"/>
    </xf>
    <xf numFmtId="164" fontId="7" fillId="0" borderId="10" xfId="4" applyNumberFormat="1" applyFont="1" applyBorder="1" applyAlignment="1">
      <alignment horizontal="center" vertical="center"/>
    </xf>
    <xf numFmtId="164" fontId="7" fillId="0" borderId="1" xfId="1" applyNumberFormat="1" applyFont="1" applyBorder="1" applyAlignment="1">
      <alignment horizontal="center" vertical="center" wrapText="1"/>
    </xf>
    <xf numFmtId="1" fontId="7" fillId="6" borderId="1" xfId="0"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3" fontId="7" fillId="6" borderId="1" xfId="0" applyNumberFormat="1" applyFont="1" applyFill="1" applyBorder="1" applyAlignment="1">
      <alignment horizontal="center" vertical="center" wrapText="1"/>
    </xf>
    <xf numFmtId="4" fontId="7" fillId="6" borderId="1" xfId="0" applyNumberFormat="1" applyFont="1" applyFill="1" applyBorder="1" applyAlignment="1" applyProtection="1">
      <alignment horizontal="center" vertical="center" wrapText="1"/>
      <protection locked="0"/>
    </xf>
    <xf numFmtId="0" fontId="7" fillId="6" borderId="1" xfId="0" applyFont="1" applyFill="1" applyBorder="1" applyAlignment="1" applyProtection="1">
      <alignment horizontal="center" vertical="center" wrapText="1"/>
      <protection locked="0"/>
    </xf>
    <xf numFmtId="164" fontId="7" fillId="6" borderId="1" xfId="0" applyNumberFormat="1" applyFont="1" applyFill="1" applyBorder="1" applyAlignment="1">
      <alignment horizontal="center" vertical="center" wrapText="1"/>
    </xf>
    <xf numFmtId="4" fontId="7" fillId="6" borderId="1" xfId="0" applyNumberFormat="1" applyFont="1" applyFill="1" applyBorder="1" applyAlignment="1">
      <alignment horizontal="center" vertical="center" wrapText="1"/>
    </xf>
    <xf numFmtId="164" fontId="8" fillId="0" borderId="2" xfId="1" applyNumberFormat="1" applyFont="1" applyBorder="1" applyAlignment="1">
      <alignment vertical="center" wrapText="1"/>
    </xf>
    <xf numFmtId="0" fontId="8" fillId="0" borderId="4" xfId="1" applyFont="1" applyBorder="1" applyAlignment="1">
      <alignment vertical="center"/>
    </xf>
    <xf numFmtId="0" fontId="8" fillId="0" borderId="5" xfId="1" applyFont="1" applyBorder="1" applyAlignment="1">
      <alignment vertical="center"/>
    </xf>
    <xf numFmtId="44" fontId="8" fillId="0" borderId="5" xfId="2" applyFont="1" applyFill="1" applyBorder="1" applyAlignment="1">
      <alignment horizontal="center" vertical="center"/>
    </xf>
    <xf numFmtId="9" fontId="8" fillId="0" borderId="5" xfId="3" applyFont="1" applyFill="1" applyBorder="1" applyAlignment="1">
      <alignment vertical="center"/>
    </xf>
    <xf numFmtId="0" fontId="8" fillId="0" borderId="0" xfId="0" applyFont="1" applyAlignment="1">
      <alignment vertical="center"/>
    </xf>
    <xf numFmtId="0" fontId="8" fillId="0" borderId="5" xfId="1" applyFont="1" applyBorder="1" applyAlignment="1">
      <alignment horizontal="center" vertical="center"/>
    </xf>
    <xf numFmtId="0" fontId="8" fillId="0" borderId="0" xfId="0" applyFont="1" applyAlignment="1">
      <alignment vertical="center" wrapText="1"/>
    </xf>
    <xf numFmtId="164" fontId="8" fillId="0" borderId="0" xfId="0" applyNumberFormat="1" applyFont="1" applyAlignment="1">
      <alignment vertical="center"/>
    </xf>
    <xf numFmtId="0" fontId="8" fillId="0" borderId="2" xfId="0" applyFont="1" applyBorder="1" applyAlignment="1">
      <alignment horizontal="center" vertical="center"/>
    </xf>
    <xf numFmtId="0" fontId="11" fillId="0" borderId="9" xfId="0" applyFont="1" applyBorder="1" applyAlignment="1">
      <alignment horizontal="center" vertical="center" wrapText="1"/>
    </xf>
    <xf numFmtId="1" fontId="8" fillId="0" borderId="2" xfId="0" applyNumberFormat="1"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11" xfId="0" applyFont="1" applyBorder="1" applyAlignment="1">
      <alignment horizontal="center" vertical="center" wrapText="1"/>
    </xf>
    <xf numFmtId="0" fontId="10" fillId="8" borderId="7" xfId="0" applyFont="1" applyFill="1" applyBorder="1" applyAlignment="1">
      <alignment horizontal="left" vertical="center" wrapText="1"/>
    </xf>
    <xf numFmtId="0" fontId="8" fillId="0" borderId="7" xfId="0" applyFont="1" applyBorder="1" applyAlignment="1">
      <alignment horizontal="center" vertical="center" wrapText="1"/>
    </xf>
    <xf numFmtId="0" fontId="8" fillId="2" borderId="1" xfId="0" applyFont="1" applyFill="1" applyBorder="1" applyAlignment="1">
      <alignment horizontal="center" vertical="center"/>
    </xf>
    <xf numFmtId="0" fontId="8" fillId="0" borderId="9" xfId="0" applyFont="1" applyBorder="1" applyAlignment="1">
      <alignment horizontal="center" vertical="center" wrapText="1"/>
    </xf>
    <xf numFmtId="1" fontId="10" fillId="8" borderId="0" xfId="0" applyNumberFormat="1" applyFont="1" applyFill="1" applyAlignment="1">
      <alignment horizontal="left" vertical="center" wrapText="1"/>
    </xf>
    <xf numFmtId="1" fontId="8" fillId="0" borderId="7" xfId="0" applyNumberFormat="1" applyFont="1" applyBorder="1" applyAlignment="1">
      <alignment horizontal="center" vertical="center" wrapText="1"/>
    </xf>
    <xf numFmtId="0" fontId="8" fillId="0" borderId="14" xfId="0" applyFont="1" applyBorder="1" applyAlignment="1">
      <alignment vertical="center" wrapText="1"/>
    </xf>
    <xf numFmtId="0" fontId="8" fillId="0" borderId="15" xfId="0" applyFont="1" applyBorder="1" applyAlignment="1">
      <alignment horizontal="center" vertical="center" wrapText="1"/>
    </xf>
    <xf numFmtId="0" fontId="8" fillId="2" borderId="1" xfId="0" applyFont="1" applyFill="1" applyBorder="1" applyAlignment="1">
      <alignment vertical="center" wrapText="1"/>
    </xf>
    <xf numFmtId="49" fontId="8" fillId="2" borderId="1" xfId="1" applyNumberFormat="1" applyFont="1" applyFill="1" applyBorder="1" applyAlignment="1">
      <alignment horizontal="center" vertical="center" wrapText="1"/>
    </xf>
    <xf numFmtId="1" fontId="8" fillId="2" borderId="1" xfId="1" applyNumberFormat="1" applyFont="1" applyFill="1" applyBorder="1" applyAlignment="1">
      <alignment horizontal="center" vertical="center"/>
    </xf>
    <xf numFmtId="3" fontId="8" fillId="2" borderId="1" xfId="1" applyNumberFormat="1" applyFont="1" applyFill="1" applyBorder="1" applyAlignment="1">
      <alignment horizontal="center" vertical="center"/>
    </xf>
    <xf numFmtId="0" fontId="13"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2" borderId="1" xfId="1" applyFont="1" applyFill="1" applyBorder="1" applyAlignment="1">
      <alignment horizontal="center" vertical="center" wrapText="1"/>
    </xf>
    <xf numFmtId="3" fontId="8" fillId="2" borderId="1" xfId="0" applyNumberFormat="1" applyFont="1" applyFill="1" applyBorder="1" applyAlignment="1">
      <alignment horizontal="center" vertical="center"/>
    </xf>
    <xf numFmtId="1" fontId="8" fillId="2" borderId="1" xfId="0" applyNumberFormat="1" applyFont="1" applyFill="1" applyBorder="1" applyAlignment="1">
      <alignment horizontal="left" vertical="center" wrapText="1"/>
    </xf>
    <xf numFmtId="1" fontId="8" fillId="2" borderId="1" xfId="0" applyNumberFormat="1" applyFont="1" applyFill="1" applyBorder="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xf>
    <xf numFmtId="0" fontId="8" fillId="0" borderId="0" xfId="0" applyFont="1" applyAlignment="1" applyProtection="1">
      <alignment vertical="center" wrapText="1"/>
      <protection locked="0"/>
    </xf>
    <xf numFmtId="0" fontId="12" fillId="0" borderId="0" xfId="0" applyFont="1" applyAlignment="1">
      <alignment vertical="center" wrapText="1"/>
    </xf>
    <xf numFmtId="0" fontId="9" fillId="0" borderId="0" xfId="0" applyFont="1" applyAlignment="1">
      <alignment vertical="center"/>
    </xf>
    <xf numFmtId="0" fontId="9" fillId="0" borderId="0" xfId="0" applyFont="1" applyAlignment="1">
      <alignment vertical="center" wrapText="1"/>
    </xf>
    <xf numFmtId="0" fontId="8" fillId="0" borderId="5" xfId="0" applyFont="1" applyBorder="1" applyAlignment="1" applyProtection="1">
      <alignment vertical="center" wrapText="1"/>
      <protection locked="0"/>
    </xf>
    <xf numFmtId="0" fontId="8" fillId="0" borderId="3" xfId="0" applyFont="1" applyBorder="1" applyAlignment="1">
      <alignment horizontal="center" vertical="center" wrapText="1"/>
    </xf>
    <xf numFmtId="0" fontId="7" fillId="0" borderId="1" xfId="0" applyFont="1" applyBorder="1" applyAlignment="1" applyProtection="1">
      <alignment vertical="center"/>
      <protection locked="0"/>
    </xf>
    <xf numFmtId="0" fontId="8" fillId="0" borderId="5" xfId="0" applyFont="1" applyBorder="1" applyAlignment="1">
      <alignment horizontal="center" vertical="center" wrapText="1"/>
    </xf>
    <xf numFmtId="1" fontId="7" fillId="0" borderId="1" xfId="0" applyNumberFormat="1" applyFont="1" applyBorder="1" applyAlignment="1">
      <alignment horizontal="center" vertical="center"/>
    </xf>
    <xf numFmtId="1" fontId="7" fillId="0" borderId="6" xfId="0" applyNumberFormat="1" applyFont="1" applyBorder="1" applyAlignment="1">
      <alignment horizontal="center" vertical="center"/>
    </xf>
    <xf numFmtId="0" fontId="8" fillId="0" borderId="6" xfId="0" applyFont="1" applyBorder="1" applyAlignment="1">
      <alignment horizontal="center" vertical="center" wrapText="1"/>
    </xf>
    <xf numFmtId="3" fontId="8" fillId="0" borderId="6" xfId="0" applyNumberFormat="1" applyFont="1" applyBorder="1" applyAlignment="1">
      <alignment horizontal="center" vertical="center"/>
    </xf>
    <xf numFmtId="164" fontId="7" fillId="0" borderId="18" xfId="4" applyNumberFormat="1" applyFont="1" applyBorder="1" applyAlignment="1">
      <alignment horizontal="center" vertical="center"/>
    </xf>
    <xf numFmtId="164" fontId="7" fillId="0" borderId="1" xfId="1" applyNumberFormat="1" applyFont="1" applyBorder="1" applyAlignment="1">
      <alignment horizontal="center" vertical="center"/>
    </xf>
    <xf numFmtId="1" fontId="8" fillId="0" borderId="4" xfId="0" applyNumberFormat="1" applyFont="1" applyBorder="1" applyAlignment="1">
      <alignment horizontal="center" vertical="center"/>
    </xf>
    <xf numFmtId="3" fontId="8" fillId="0" borderId="5" xfId="0" applyNumberFormat="1" applyFont="1" applyBorder="1" applyAlignment="1">
      <alignment horizontal="center" vertical="center"/>
    </xf>
    <xf numFmtId="164" fontId="7" fillId="0" borderId="5" xfId="0" applyNumberFormat="1" applyFont="1" applyBorder="1" applyAlignment="1">
      <alignment horizontal="center" vertical="center"/>
    </xf>
    <xf numFmtId="9" fontId="7" fillId="0" borderId="5" xfId="1"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0" fontId="7" fillId="0" borderId="2" xfId="0" applyFont="1" applyBorder="1" applyAlignment="1">
      <alignment horizontal="center" vertical="center"/>
    </xf>
    <xf numFmtId="0" fontId="8" fillId="6" borderId="1" xfId="0" applyFont="1" applyFill="1" applyBorder="1" applyAlignment="1">
      <alignment horizontal="center" vertical="center" wrapText="1"/>
    </xf>
    <xf numFmtId="1" fontId="8" fillId="0" borderId="6" xfId="0" applyNumberFormat="1" applyFont="1" applyBorder="1" applyAlignment="1">
      <alignment horizontal="center" vertical="center" wrapText="1"/>
    </xf>
    <xf numFmtId="0" fontId="8" fillId="0" borderId="0" xfId="1" applyFont="1" applyAlignment="1">
      <alignment vertical="center" wrapText="1"/>
    </xf>
    <xf numFmtId="1" fontId="8" fillId="6" borderId="1" xfId="0" applyNumberFormat="1" applyFont="1" applyFill="1" applyBorder="1" applyAlignment="1">
      <alignment horizontal="center" vertical="center" wrapText="1"/>
    </xf>
    <xf numFmtId="1" fontId="8" fillId="0" borderId="6" xfId="0" applyNumberFormat="1" applyFont="1" applyBorder="1" applyAlignment="1">
      <alignment horizontal="center" vertical="center"/>
    </xf>
    <xf numFmtId="164" fontId="7" fillId="0" borderId="2" xfId="1" applyNumberFormat="1" applyFont="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vertical="center"/>
    </xf>
    <xf numFmtId="0" fontId="8" fillId="0" borderId="1" xfId="4" applyFont="1" applyBorder="1" applyAlignment="1">
      <alignment horizontal="center" vertical="center" wrapText="1"/>
    </xf>
    <xf numFmtId="44" fontId="7" fillId="0" borderId="1" xfId="2" applyFont="1" applyBorder="1" applyAlignment="1">
      <alignment horizontal="center" vertical="center"/>
    </xf>
    <xf numFmtId="0" fontId="13" fillId="0" borderId="1" xfId="0" applyFont="1" applyBorder="1" applyAlignment="1">
      <alignment vertical="center"/>
    </xf>
    <xf numFmtId="0" fontId="13" fillId="0" borderId="1" xfId="0" applyFont="1" applyBorder="1" applyAlignment="1">
      <alignment vertical="center" wrapText="1"/>
    </xf>
    <xf numFmtId="0" fontId="13" fillId="0" borderId="1" xfId="0" applyFont="1" applyBorder="1" applyAlignment="1">
      <alignment horizontal="center" vertical="center"/>
    </xf>
    <xf numFmtId="44" fontId="13" fillId="0" borderId="1" xfId="2" applyFont="1" applyBorder="1" applyAlignment="1">
      <alignment vertical="center"/>
    </xf>
    <xf numFmtId="9" fontId="13" fillId="0" borderId="1" xfId="0" applyNumberFormat="1" applyFont="1" applyBorder="1" applyAlignment="1">
      <alignment horizontal="right" vertical="center"/>
    </xf>
    <xf numFmtId="0" fontId="13" fillId="0" borderId="3" xfId="0" applyFont="1" applyBorder="1" applyAlignment="1">
      <alignment vertical="center"/>
    </xf>
    <xf numFmtId="0" fontId="13" fillId="0" borderId="3" xfId="0" applyFont="1" applyBorder="1" applyAlignment="1">
      <alignment horizontal="center" vertical="center"/>
    </xf>
    <xf numFmtId="44" fontId="13" fillId="0" borderId="3" xfId="2" applyFont="1" applyBorder="1" applyAlignment="1">
      <alignment vertical="center"/>
    </xf>
    <xf numFmtId="0" fontId="8" fillId="0" borderId="3" xfId="0" applyFont="1" applyBorder="1" applyAlignment="1">
      <alignment vertical="center"/>
    </xf>
    <xf numFmtId="0" fontId="13" fillId="0" borderId="3" xfId="0" applyFont="1" applyBorder="1" applyAlignment="1">
      <alignment vertical="center" wrapText="1"/>
    </xf>
    <xf numFmtId="9" fontId="13" fillId="0" borderId="3" xfId="0" applyNumberFormat="1" applyFont="1" applyBorder="1" applyAlignment="1">
      <alignment horizontal="right" vertical="center"/>
    </xf>
    <xf numFmtId="1" fontId="8" fillId="0" borderId="0" xfId="4" applyNumberFormat="1" applyFont="1" applyAlignment="1">
      <alignment horizontal="center" vertical="center"/>
    </xf>
    <xf numFmtId="49" fontId="7" fillId="5" borderId="18" xfId="4" applyNumberFormat="1" applyFont="1" applyFill="1" applyBorder="1" applyAlignment="1">
      <alignment horizontal="center" vertical="center" wrapText="1"/>
    </xf>
    <xf numFmtId="0" fontId="8" fillId="0" borderId="0" xfId="4" applyFont="1" applyAlignment="1">
      <alignment horizontal="center" vertical="center" wrapText="1"/>
    </xf>
    <xf numFmtId="49" fontId="13" fillId="0" borderId="0" xfId="4" applyNumberFormat="1" applyFont="1" applyAlignment="1">
      <alignment horizontal="center" vertical="center" wrapText="1"/>
    </xf>
    <xf numFmtId="49" fontId="8" fillId="0" borderId="0" xfId="4" applyNumberFormat="1" applyFont="1" applyAlignment="1">
      <alignment horizontal="center" vertical="center" wrapText="1"/>
    </xf>
    <xf numFmtId="3" fontId="8" fillId="0" borderId="0" xfId="4" applyNumberFormat="1" applyFont="1" applyAlignment="1">
      <alignment horizontal="center" vertical="center"/>
    </xf>
    <xf numFmtId="166" fontId="13" fillId="0" borderId="0" xfId="0" applyNumberFormat="1" applyFont="1" applyAlignment="1">
      <alignment horizontal="center" vertical="center"/>
    </xf>
    <xf numFmtId="9" fontId="13" fillId="0" borderId="0" xfId="0" applyNumberFormat="1" applyFont="1" applyAlignment="1">
      <alignment vertical="center"/>
    </xf>
    <xf numFmtId="2" fontId="13" fillId="0" borderId="0" xfId="0" applyNumberFormat="1" applyFont="1" applyAlignment="1">
      <alignment horizontal="center" vertical="center"/>
    </xf>
    <xf numFmtId="164" fontId="16" fillId="0" borderId="18" xfId="0" applyNumberFormat="1" applyFont="1" applyBorder="1" applyAlignment="1">
      <alignment horizontal="center" vertical="center"/>
    </xf>
    <xf numFmtId="9" fontId="7" fillId="0" borderId="16" xfId="3" applyFont="1" applyFill="1" applyBorder="1" applyAlignment="1" applyProtection="1">
      <alignment horizontal="center" vertical="center" wrapText="1"/>
      <protection locked="0"/>
    </xf>
    <xf numFmtId="9" fontId="7" fillId="0" borderId="17" xfId="3" applyFont="1" applyFill="1" applyBorder="1" applyAlignment="1" applyProtection="1">
      <alignment horizontal="center" vertical="center" wrapText="1"/>
      <protection locked="0"/>
    </xf>
    <xf numFmtId="1" fontId="7" fillId="7" borderId="4" xfId="0" applyNumberFormat="1" applyFont="1" applyFill="1" applyBorder="1" applyAlignment="1">
      <alignment horizontal="center" vertical="center"/>
    </xf>
    <xf numFmtId="1" fontId="7" fillId="7" borderId="5" xfId="0" applyNumberFormat="1" applyFont="1" applyFill="1" applyBorder="1" applyAlignment="1">
      <alignment horizontal="center" vertical="center"/>
    </xf>
    <xf numFmtId="1" fontId="7" fillId="7" borderId="11" xfId="0" applyNumberFormat="1" applyFont="1" applyFill="1" applyBorder="1" applyAlignment="1">
      <alignment horizontal="center" vertical="center"/>
    </xf>
    <xf numFmtId="1" fontId="7" fillId="7" borderId="2" xfId="0" applyNumberFormat="1" applyFont="1" applyFill="1" applyBorder="1" applyAlignment="1">
      <alignment horizontal="center" vertical="center"/>
    </xf>
    <xf numFmtId="0" fontId="7" fillId="7" borderId="4"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0" borderId="1"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7" fillId="7" borderId="4" xfId="0" applyFont="1" applyFill="1" applyBorder="1" applyAlignment="1" applyProtection="1">
      <alignment horizontal="center" vertical="center" wrapText="1"/>
      <protection locked="0"/>
    </xf>
    <xf numFmtId="0" fontId="7" fillId="7" borderId="5" xfId="0" applyFont="1" applyFill="1" applyBorder="1" applyAlignment="1" applyProtection="1">
      <alignment horizontal="center" vertical="center" wrapText="1"/>
      <protection locked="0"/>
    </xf>
    <xf numFmtId="0" fontId="7" fillId="7" borderId="2" xfId="0" applyFont="1" applyFill="1" applyBorder="1" applyAlignment="1" applyProtection="1">
      <alignment horizontal="center" vertical="center" wrapText="1"/>
      <protection locked="0"/>
    </xf>
    <xf numFmtId="0" fontId="7" fillId="7" borderId="1" xfId="4" applyFont="1" applyFill="1" applyBorder="1" applyAlignment="1" applyProtection="1">
      <alignment horizontal="center" vertical="center" wrapText="1"/>
      <protection locked="0"/>
    </xf>
    <xf numFmtId="9" fontId="7" fillId="0" borderId="12" xfId="3" applyFont="1" applyFill="1" applyBorder="1" applyAlignment="1" applyProtection="1">
      <alignment horizontal="center" vertical="center" wrapText="1"/>
      <protection locked="0"/>
    </xf>
    <xf numFmtId="9" fontId="7" fillId="0" borderId="13" xfId="3" applyFont="1" applyFill="1" applyBorder="1" applyAlignment="1" applyProtection="1">
      <alignment horizontal="center" vertical="center" wrapText="1"/>
      <protection locked="0"/>
    </xf>
    <xf numFmtId="0" fontId="8" fillId="0" borderId="2" xfId="1" applyFont="1" applyBorder="1" applyAlignment="1">
      <alignment horizontal="center" vertical="center" wrapText="1"/>
    </xf>
    <xf numFmtId="1" fontId="7" fillId="7" borderId="1" xfId="0" applyNumberFormat="1" applyFont="1" applyFill="1" applyBorder="1" applyAlignment="1">
      <alignment horizontal="center" vertical="center" wrapText="1" readingOrder="2"/>
    </xf>
    <xf numFmtId="0" fontId="7" fillId="0" borderId="6" xfId="1" applyFont="1" applyBorder="1" applyAlignment="1">
      <alignment horizontal="center" vertical="center" wrapText="1"/>
    </xf>
    <xf numFmtId="0" fontId="7" fillId="0" borderId="0" xfId="1" applyFont="1" applyAlignment="1">
      <alignment horizontal="center" vertical="center" wrapText="1"/>
    </xf>
    <xf numFmtId="0" fontId="8" fillId="0" borderId="0" xfId="1" applyFont="1" applyAlignment="1">
      <alignment horizontal="center" vertical="center" wrapText="1"/>
    </xf>
    <xf numFmtId="3" fontId="8" fillId="0" borderId="0" xfId="0" applyNumberFormat="1" applyFont="1" applyAlignment="1">
      <alignment horizontal="center" vertical="center"/>
    </xf>
    <xf numFmtId="165" fontId="8" fillId="0" borderId="0" xfId="0" applyNumberFormat="1" applyFont="1" applyAlignment="1">
      <alignment horizontal="center" vertical="center"/>
    </xf>
    <xf numFmtId="9" fontId="8" fillId="0" borderId="0" xfId="1" applyNumberFormat="1" applyFont="1" applyAlignment="1">
      <alignment horizontal="center" vertical="center" wrapText="1"/>
    </xf>
    <xf numFmtId="164" fontId="8" fillId="0" borderId="0" xfId="0" applyNumberFormat="1" applyFont="1" applyAlignment="1">
      <alignment horizontal="center" vertical="center"/>
    </xf>
    <xf numFmtId="0" fontId="8" fillId="0" borderId="0" xfId="0" applyFont="1" applyAlignment="1">
      <alignment vertical="center" wrapText="1"/>
    </xf>
    <xf numFmtId="0" fontId="8" fillId="0" borderId="0" xfId="0" applyFont="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center" vertical="center"/>
    </xf>
    <xf numFmtId="0" fontId="7" fillId="5" borderId="1" xfId="1" applyFont="1" applyFill="1" applyBorder="1" applyAlignment="1">
      <alignment horizontal="center" vertical="center" wrapText="1"/>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1" fontId="6" fillId="7" borderId="4" xfId="4" applyNumberFormat="1" applyFont="1" applyFill="1" applyBorder="1" applyAlignment="1">
      <alignment horizontal="center" vertical="center" wrapText="1"/>
    </xf>
    <xf numFmtId="1" fontId="6" fillId="7" borderId="5" xfId="4" applyNumberFormat="1" applyFont="1" applyFill="1" applyBorder="1" applyAlignment="1">
      <alignment horizontal="center" vertical="center" wrapText="1"/>
    </xf>
    <xf numFmtId="1" fontId="6" fillId="7" borderId="2" xfId="4" applyNumberFormat="1" applyFont="1" applyFill="1" applyBorder="1" applyAlignment="1">
      <alignment horizontal="center" vertical="center" wrapText="1"/>
    </xf>
    <xf numFmtId="0" fontId="17" fillId="0" borderId="6" xfId="1" applyFont="1" applyBorder="1" applyAlignment="1">
      <alignment horizontal="center" vertical="center" wrapText="1"/>
    </xf>
    <xf numFmtId="164" fontId="6" fillId="0" borderId="1" xfId="1" applyNumberFormat="1" applyFont="1" applyBorder="1" applyAlignment="1">
      <alignment horizontal="center" vertical="center" wrapText="1"/>
    </xf>
    <xf numFmtId="0" fontId="8" fillId="0" borderId="3" xfId="0" applyFont="1" applyBorder="1" applyAlignment="1">
      <alignment horizontal="left" vertical="center" wrapText="1"/>
    </xf>
    <xf numFmtId="7" fontId="13" fillId="0" borderId="1" xfId="2" applyNumberFormat="1" applyFont="1" applyBorder="1" applyAlignment="1">
      <alignment horizontal="center" vertical="center"/>
    </xf>
    <xf numFmtId="7" fontId="13" fillId="0" borderId="3" xfId="2" applyNumberFormat="1" applyFont="1" applyBorder="1" applyAlignment="1">
      <alignment horizontal="center" vertical="center"/>
    </xf>
    <xf numFmtId="7" fontId="16" fillId="0" borderId="18" xfId="2" applyNumberFormat="1" applyFont="1" applyBorder="1" applyAlignment="1">
      <alignment horizontal="center" vertical="center"/>
    </xf>
  </cellXfs>
  <cellStyles count="5">
    <cellStyle name="Normalny" xfId="0" builtinId="0"/>
    <cellStyle name="Normalny 2" xfId="4" xr:uid="{00000000-0005-0000-0000-000001000000}"/>
    <cellStyle name="Normalny_Arkusz1" xfId="1" xr:uid="{00000000-0005-0000-0000-000002000000}"/>
    <cellStyle name="Procentowy" xfId="3" builtinId="5"/>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122"/>
  <sheetViews>
    <sheetView tabSelected="1" view="pageLayout" topLeftCell="A13" zoomScaleNormal="78" zoomScaleSheetLayoutView="70" workbookViewId="0">
      <selection activeCell="B10" sqref="B10"/>
    </sheetView>
  </sheetViews>
  <sheetFormatPr defaultRowHeight="16.5" x14ac:dyDescent="0.2"/>
  <cols>
    <col min="1" max="1" width="5" style="87" customWidth="1"/>
    <col min="2" max="2" width="100.140625" style="89" customWidth="1"/>
    <col min="3" max="3" width="25.42578125" style="89" customWidth="1"/>
    <col min="4" max="4" width="20.85546875" style="89" customWidth="1"/>
    <col min="5" max="5" width="15" style="89" customWidth="1"/>
    <col min="6" max="6" width="8.5703125" style="87" customWidth="1"/>
    <col min="7" max="7" width="11.5703125" style="87" customWidth="1"/>
    <col min="8" max="8" width="13.140625" style="68" customWidth="1"/>
    <col min="9" max="9" width="8" style="87" customWidth="1"/>
    <col min="10" max="10" width="14.28515625" style="90" customWidth="1"/>
    <col min="11" max="11" width="20.7109375" style="87" customWidth="1"/>
    <col min="12" max="12" width="20.140625" style="90" customWidth="1"/>
    <col min="13" max="13" width="18" style="90" customWidth="1"/>
    <col min="14" max="16384" width="9.140625" style="1"/>
  </cols>
  <sheetData>
    <row r="1" spans="1:124" s="4" customFormat="1" ht="53.25" customHeight="1" x14ac:dyDescent="0.2">
      <c r="A1" s="75" t="s">
        <v>0</v>
      </c>
      <c r="B1" s="136" t="s">
        <v>1</v>
      </c>
      <c r="C1" s="136" t="s">
        <v>2</v>
      </c>
      <c r="D1" s="76" t="s">
        <v>57</v>
      </c>
      <c r="E1" s="76" t="s">
        <v>70</v>
      </c>
      <c r="F1" s="75" t="s">
        <v>3</v>
      </c>
      <c r="G1" s="77" t="s">
        <v>71</v>
      </c>
      <c r="H1" s="78" t="s">
        <v>4</v>
      </c>
      <c r="I1" s="79" t="s">
        <v>5</v>
      </c>
      <c r="J1" s="80" t="s">
        <v>6</v>
      </c>
      <c r="K1" s="81" t="s">
        <v>7</v>
      </c>
      <c r="L1" s="80" t="s">
        <v>8</v>
      </c>
      <c r="M1" s="80" t="s">
        <v>9</v>
      </c>
    </row>
    <row r="2" spans="1:124" s="4" customFormat="1" ht="28.5" customHeight="1" x14ac:dyDescent="0.2">
      <c r="A2" s="75">
        <v>1</v>
      </c>
      <c r="B2" s="136">
        <v>2</v>
      </c>
      <c r="C2" s="139">
        <v>3</v>
      </c>
      <c r="D2" s="75">
        <v>4</v>
      </c>
      <c r="E2" s="76">
        <v>5</v>
      </c>
      <c r="F2" s="75">
        <v>6</v>
      </c>
      <c r="G2" s="76">
        <v>7</v>
      </c>
      <c r="H2" s="75">
        <v>8</v>
      </c>
      <c r="I2" s="76">
        <v>9</v>
      </c>
      <c r="J2" s="75">
        <v>10</v>
      </c>
      <c r="K2" s="76">
        <v>11</v>
      </c>
      <c r="L2" s="75">
        <v>12</v>
      </c>
      <c r="M2" s="76">
        <v>13</v>
      </c>
    </row>
    <row r="3" spans="1:124" ht="38.25" customHeight="1" x14ac:dyDescent="0.2">
      <c r="A3" s="186" t="s">
        <v>72</v>
      </c>
      <c r="B3" s="186"/>
      <c r="C3" s="186"/>
      <c r="D3" s="186"/>
      <c r="E3" s="186"/>
      <c r="F3" s="186"/>
      <c r="G3" s="186"/>
      <c r="H3" s="186"/>
      <c r="I3" s="186"/>
      <c r="J3" s="186"/>
      <c r="K3" s="186"/>
      <c r="L3" s="186"/>
      <c r="M3" s="186"/>
    </row>
    <row r="4" spans="1:124" s="6" customFormat="1" ht="150" customHeight="1" x14ac:dyDescent="0.2">
      <c r="A4" s="9">
        <v>1</v>
      </c>
      <c r="B4" s="96" t="s">
        <v>123</v>
      </c>
      <c r="C4" s="16" t="s">
        <v>58</v>
      </c>
      <c r="D4" s="27"/>
      <c r="E4" s="91"/>
      <c r="F4" s="16" t="s">
        <v>10</v>
      </c>
      <c r="G4" s="17">
        <v>20</v>
      </c>
      <c r="H4" s="12"/>
      <c r="I4" s="13"/>
      <c r="J4" s="14">
        <f>H4+I4*H4</f>
        <v>0</v>
      </c>
      <c r="K4" s="15">
        <f>G4*H4</f>
        <v>0</v>
      </c>
      <c r="L4" s="15">
        <f>G4*J4</f>
        <v>0</v>
      </c>
      <c r="M4" s="33"/>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row>
    <row r="5" spans="1:124" s="6" customFormat="1" ht="54" customHeight="1" x14ac:dyDescent="0.2">
      <c r="A5" s="9">
        <v>2</v>
      </c>
      <c r="B5" s="18" t="s">
        <v>45</v>
      </c>
      <c r="C5" s="97" t="s">
        <v>50</v>
      </c>
      <c r="D5" s="52"/>
      <c r="E5" s="92"/>
      <c r="F5" s="11" t="s">
        <v>10</v>
      </c>
      <c r="G5" s="98">
        <v>30</v>
      </c>
      <c r="H5" s="12"/>
      <c r="I5" s="13"/>
      <c r="J5" s="14">
        <f t="shared" ref="J5:J14" si="0">H5+I5*H5</f>
        <v>0</v>
      </c>
      <c r="K5" s="15">
        <f t="shared" ref="K5:K14" si="1">G5*H5</f>
        <v>0</v>
      </c>
      <c r="L5" s="15">
        <f t="shared" ref="L5:L14" si="2">G5*J5</f>
        <v>0</v>
      </c>
      <c r="M5" s="33"/>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row>
    <row r="6" spans="1:124" s="5" customFormat="1" ht="56.25" customHeight="1" x14ac:dyDescent="0.2">
      <c r="A6" s="9">
        <v>3</v>
      </c>
      <c r="B6" s="19" t="s">
        <v>59</v>
      </c>
      <c r="C6" s="99" t="s">
        <v>124</v>
      </c>
      <c r="D6" s="27"/>
      <c r="E6" s="91"/>
      <c r="F6" s="11" t="s">
        <v>10</v>
      </c>
      <c r="G6" s="11">
        <v>50</v>
      </c>
      <c r="H6" s="12"/>
      <c r="I6" s="13"/>
      <c r="J6" s="14">
        <f t="shared" si="0"/>
        <v>0</v>
      </c>
      <c r="K6" s="15">
        <f t="shared" si="1"/>
        <v>0</v>
      </c>
      <c r="L6" s="15">
        <f t="shared" si="2"/>
        <v>0</v>
      </c>
      <c r="M6" s="33"/>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row>
    <row r="7" spans="1:124" s="7" customFormat="1" ht="67.5" customHeight="1" x14ac:dyDescent="0.2">
      <c r="A7" s="9">
        <v>4</v>
      </c>
      <c r="B7" s="18" t="s">
        <v>46</v>
      </c>
      <c r="C7" s="97" t="s">
        <v>124</v>
      </c>
      <c r="D7" s="27"/>
      <c r="E7" s="91"/>
      <c r="F7" s="11" t="s">
        <v>10</v>
      </c>
      <c r="G7" s="11">
        <v>50</v>
      </c>
      <c r="H7" s="12"/>
      <c r="I7" s="13"/>
      <c r="J7" s="14">
        <f t="shared" si="0"/>
        <v>0</v>
      </c>
      <c r="K7" s="15">
        <f t="shared" si="1"/>
        <v>0</v>
      </c>
      <c r="L7" s="15">
        <f t="shared" si="2"/>
        <v>0</v>
      </c>
      <c r="M7" s="33"/>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row>
    <row r="8" spans="1:124" s="7" customFormat="1" ht="56.25" customHeight="1" x14ac:dyDescent="0.2">
      <c r="A8" s="9">
        <v>5</v>
      </c>
      <c r="B8" s="18" t="s">
        <v>47</v>
      </c>
      <c r="C8" s="97" t="s">
        <v>12</v>
      </c>
      <c r="D8" s="27"/>
      <c r="E8" s="91"/>
      <c r="F8" s="9" t="s">
        <v>10</v>
      </c>
      <c r="G8" s="20">
        <v>300</v>
      </c>
      <c r="H8" s="12"/>
      <c r="I8" s="13"/>
      <c r="J8" s="14">
        <f t="shared" si="0"/>
        <v>0</v>
      </c>
      <c r="K8" s="15">
        <f t="shared" si="1"/>
        <v>0</v>
      </c>
      <c r="L8" s="15">
        <f t="shared" si="2"/>
        <v>0</v>
      </c>
      <c r="M8" s="33"/>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row>
    <row r="9" spans="1:124" s="7" customFormat="1" ht="44.25" customHeight="1" x14ac:dyDescent="0.2">
      <c r="A9" s="9">
        <v>6</v>
      </c>
      <c r="B9" s="100" t="s">
        <v>56</v>
      </c>
      <c r="C9" s="101" t="s">
        <v>51</v>
      </c>
      <c r="D9" s="27"/>
      <c r="E9" s="93"/>
      <c r="F9" s="9" t="s">
        <v>10</v>
      </c>
      <c r="G9" s="20">
        <v>30</v>
      </c>
      <c r="H9" s="12"/>
      <c r="I9" s="13"/>
      <c r="J9" s="14">
        <f t="shared" si="0"/>
        <v>0</v>
      </c>
      <c r="K9" s="15">
        <f t="shared" si="1"/>
        <v>0</v>
      </c>
      <c r="L9" s="15">
        <f t="shared" si="2"/>
        <v>0</v>
      </c>
      <c r="M9" s="33"/>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row>
    <row r="10" spans="1:124" s="7" customFormat="1" ht="82.5" x14ac:dyDescent="0.2">
      <c r="A10" s="9">
        <v>7</v>
      </c>
      <c r="B10" s="18" t="s">
        <v>73</v>
      </c>
      <c r="C10" s="97" t="s">
        <v>53</v>
      </c>
      <c r="D10" s="47"/>
      <c r="E10" s="93"/>
      <c r="F10" s="21" t="s">
        <v>10</v>
      </c>
      <c r="G10" s="21">
        <v>40</v>
      </c>
      <c r="H10" s="12"/>
      <c r="I10" s="13"/>
      <c r="J10" s="14">
        <f t="shared" si="0"/>
        <v>0</v>
      </c>
      <c r="K10" s="15">
        <f t="shared" si="1"/>
        <v>0</v>
      </c>
      <c r="L10" s="15">
        <f t="shared" si="2"/>
        <v>0</v>
      </c>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row>
    <row r="11" spans="1:124" s="7" customFormat="1" x14ac:dyDescent="0.2">
      <c r="A11" s="9">
        <v>8</v>
      </c>
      <c r="B11" s="18" t="s">
        <v>44</v>
      </c>
      <c r="C11" s="97"/>
      <c r="D11" s="27"/>
      <c r="E11" s="94"/>
      <c r="F11" s="11" t="s">
        <v>10</v>
      </c>
      <c r="G11" s="11">
        <v>10</v>
      </c>
      <c r="H11" s="22"/>
      <c r="I11" s="13"/>
      <c r="J11" s="14">
        <f t="shared" si="0"/>
        <v>0</v>
      </c>
      <c r="K11" s="15">
        <f t="shared" si="1"/>
        <v>0</v>
      </c>
      <c r="L11" s="15">
        <f t="shared" si="2"/>
        <v>0</v>
      </c>
      <c r="M11" s="69"/>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row>
    <row r="12" spans="1:124" x14ac:dyDescent="0.2">
      <c r="A12" s="9">
        <v>9</v>
      </c>
      <c r="B12" s="18" t="s">
        <v>48</v>
      </c>
      <c r="C12" s="97"/>
      <c r="D12" s="27"/>
      <c r="E12" s="91"/>
      <c r="F12" s="11" t="s">
        <v>10</v>
      </c>
      <c r="G12" s="11">
        <v>10</v>
      </c>
      <c r="H12" s="12"/>
      <c r="I12" s="13"/>
      <c r="J12" s="14">
        <f t="shared" si="0"/>
        <v>0</v>
      </c>
      <c r="K12" s="15">
        <f t="shared" si="1"/>
        <v>0</v>
      </c>
      <c r="L12" s="15">
        <f t="shared" si="2"/>
        <v>0</v>
      </c>
      <c r="M12" s="8"/>
    </row>
    <row r="13" spans="1:124" s="5" customFormat="1" x14ac:dyDescent="0.2">
      <c r="A13" s="9">
        <v>10</v>
      </c>
      <c r="B13" s="18" t="s">
        <v>11</v>
      </c>
      <c r="C13" s="97" t="s">
        <v>13</v>
      </c>
      <c r="D13" s="27"/>
      <c r="E13" s="91"/>
      <c r="F13" s="9" t="s">
        <v>10</v>
      </c>
      <c r="G13" s="20">
        <v>900</v>
      </c>
      <c r="H13" s="12"/>
      <c r="I13" s="13"/>
      <c r="J13" s="14">
        <f t="shared" si="0"/>
        <v>0</v>
      </c>
      <c r="K13" s="15">
        <f t="shared" si="1"/>
        <v>0</v>
      </c>
      <c r="L13" s="15">
        <f t="shared" si="2"/>
        <v>0</v>
      </c>
      <c r="M13" s="3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row>
    <row r="14" spans="1:124" s="5" customFormat="1" ht="33" x14ac:dyDescent="0.2">
      <c r="A14" s="9">
        <v>11</v>
      </c>
      <c r="B14" s="102" t="s">
        <v>49</v>
      </c>
      <c r="C14" s="103" t="s">
        <v>17</v>
      </c>
      <c r="D14" s="52"/>
      <c r="E14" s="91"/>
      <c r="F14" s="24" t="s">
        <v>10</v>
      </c>
      <c r="G14" s="25">
        <v>50</v>
      </c>
      <c r="H14" s="23"/>
      <c r="I14" s="13"/>
      <c r="J14" s="14">
        <f t="shared" si="0"/>
        <v>0</v>
      </c>
      <c r="K14" s="15">
        <f t="shared" si="1"/>
        <v>0</v>
      </c>
      <c r="L14" s="15">
        <f t="shared" si="2"/>
        <v>0</v>
      </c>
      <c r="M14" s="33"/>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row>
    <row r="15" spans="1:124" ht="45" customHeight="1" x14ac:dyDescent="0.2">
      <c r="A15" s="205" t="s">
        <v>27</v>
      </c>
      <c r="B15" s="187"/>
      <c r="C15" s="29"/>
      <c r="D15" s="27"/>
      <c r="E15" s="95"/>
      <c r="F15" s="30"/>
      <c r="G15" s="31"/>
      <c r="H15" s="45"/>
      <c r="I15" s="31"/>
      <c r="J15" s="31"/>
      <c r="K15" s="74">
        <f>SUM(K4:K14)</f>
        <v>0</v>
      </c>
      <c r="L15" s="74">
        <f>SUM(L4:L14)</f>
        <v>0</v>
      </c>
      <c r="M15" s="43"/>
    </row>
    <row r="16" spans="1:124" ht="36.75" customHeight="1" x14ac:dyDescent="0.2">
      <c r="A16" s="186" t="s">
        <v>18</v>
      </c>
      <c r="B16" s="186"/>
      <c r="C16" s="186"/>
      <c r="D16" s="186"/>
      <c r="E16" s="186"/>
      <c r="F16" s="186"/>
      <c r="G16" s="186"/>
      <c r="H16" s="186"/>
      <c r="I16" s="186"/>
      <c r="J16" s="186"/>
      <c r="K16" s="186"/>
      <c r="L16" s="186"/>
      <c r="M16" s="186"/>
    </row>
    <row r="17" spans="1:124" ht="301.5" customHeight="1" x14ac:dyDescent="0.2">
      <c r="A17" s="9">
        <v>1</v>
      </c>
      <c r="B17" s="26" t="s">
        <v>52</v>
      </c>
      <c r="C17" s="27" t="s">
        <v>14</v>
      </c>
      <c r="D17" s="27"/>
      <c r="E17" s="11"/>
      <c r="F17" s="11" t="s">
        <v>10</v>
      </c>
      <c r="G17" s="11">
        <v>120</v>
      </c>
      <c r="H17" s="12"/>
      <c r="I17" s="13"/>
      <c r="J17" s="14">
        <f>H17+I17*H17</f>
        <v>0</v>
      </c>
      <c r="K17" s="15">
        <f>G17*H17</f>
        <v>0</v>
      </c>
      <c r="L17" s="15">
        <f>G17*J17</f>
        <v>0</v>
      </c>
      <c r="M17" s="33"/>
    </row>
    <row r="18" spans="1:124" ht="71.25" customHeight="1" x14ac:dyDescent="0.2">
      <c r="A18" s="9">
        <v>2</v>
      </c>
      <c r="B18" s="26" t="s">
        <v>15</v>
      </c>
      <c r="C18" s="27" t="s">
        <v>16</v>
      </c>
      <c r="D18" s="27"/>
      <c r="E18" s="11"/>
      <c r="F18" s="11" t="s">
        <v>10</v>
      </c>
      <c r="G18" s="11">
        <v>300</v>
      </c>
      <c r="H18" s="12"/>
      <c r="I18" s="13"/>
      <c r="J18" s="14">
        <f t="shared" ref="J18:J19" si="3">H18+I18*H18</f>
        <v>0</v>
      </c>
      <c r="K18" s="15">
        <f>G18*H18</f>
        <v>0</v>
      </c>
      <c r="L18" s="15">
        <f>G18*J18</f>
        <v>0</v>
      </c>
      <c r="M18" s="33"/>
    </row>
    <row r="19" spans="1:124" ht="250.5" customHeight="1" x14ac:dyDescent="0.2">
      <c r="A19" s="9">
        <v>3</v>
      </c>
      <c r="B19" s="26" t="s">
        <v>74</v>
      </c>
      <c r="C19" s="27" t="s">
        <v>14</v>
      </c>
      <c r="D19" s="27"/>
      <c r="E19" s="11"/>
      <c r="F19" s="11" t="s">
        <v>10</v>
      </c>
      <c r="G19" s="11">
        <v>10</v>
      </c>
      <c r="H19" s="12"/>
      <c r="I19" s="13"/>
      <c r="J19" s="14">
        <f t="shared" si="3"/>
        <v>0</v>
      </c>
      <c r="K19" s="15">
        <f>G19*H19</f>
        <v>0</v>
      </c>
      <c r="L19" s="15">
        <f>G19*J19</f>
        <v>0</v>
      </c>
      <c r="M19" s="33"/>
    </row>
    <row r="20" spans="1:124" ht="33.75" customHeight="1" x14ac:dyDescent="0.2">
      <c r="A20" s="176" t="s">
        <v>27</v>
      </c>
      <c r="B20" s="176"/>
      <c r="C20" s="27"/>
      <c r="D20" s="34"/>
      <c r="E20" s="34"/>
      <c r="F20" s="30"/>
      <c r="G20" s="31"/>
      <c r="H20" s="45"/>
      <c r="I20" s="31"/>
      <c r="J20" s="31"/>
      <c r="K20" s="74">
        <f>SUM(K17:K19)</f>
        <v>0</v>
      </c>
      <c r="L20" s="74">
        <f>SUM(L17:L19)</f>
        <v>0</v>
      </c>
      <c r="M20" s="33"/>
    </row>
    <row r="21" spans="1:124" ht="36" customHeight="1" x14ac:dyDescent="0.2">
      <c r="A21" s="173" t="s">
        <v>42</v>
      </c>
      <c r="B21" s="174"/>
      <c r="C21" s="174"/>
      <c r="D21" s="174"/>
      <c r="E21" s="174"/>
      <c r="F21" s="174"/>
      <c r="G21" s="174"/>
      <c r="H21" s="174"/>
      <c r="I21" s="174"/>
      <c r="J21" s="174"/>
      <c r="K21" s="174"/>
      <c r="L21" s="174"/>
      <c r="M21" s="175"/>
    </row>
    <row r="22" spans="1:124" s="3" customFormat="1" ht="85.5" customHeight="1" x14ac:dyDescent="0.2">
      <c r="A22" s="35">
        <v>1</v>
      </c>
      <c r="B22" s="26" t="s">
        <v>20</v>
      </c>
      <c r="C22" s="36" t="s">
        <v>21</v>
      </c>
      <c r="D22" s="36"/>
      <c r="E22" s="35"/>
      <c r="F22" s="35" t="s">
        <v>10</v>
      </c>
      <c r="G22" s="37">
        <v>170</v>
      </c>
      <c r="H22" s="12"/>
      <c r="I22" s="13"/>
      <c r="J22" s="14">
        <f>H22+I22*H22</f>
        <v>0</v>
      </c>
      <c r="K22" s="15">
        <f>G22*H22</f>
        <v>0</v>
      </c>
      <c r="L22" s="15">
        <f>G22*J22</f>
        <v>0</v>
      </c>
      <c r="M22" s="33"/>
    </row>
    <row r="23" spans="1:124" ht="86.25" customHeight="1" x14ac:dyDescent="0.2">
      <c r="A23" s="35">
        <v>2</v>
      </c>
      <c r="B23" s="26" t="s">
        <v>22</v>
      </c>
      <c r="C23" s="36" t="s">
        <v>23</v>
      </c>
      <c r="D23" s="36"/>
      <c r="E23" s="35"/>
      <c r="F23" s="35" t="s">
        <v>10</v>
      </c>
      <c r="G23" s="37">
        <v>10</v>
      </c>
      <c r="H23" s="38"/>
      <c r="I23" s="13"/>
      <c r="J23" s="14">
        <f t="shared" ref="J23:J36" si="4">H23+I23*H23</f>
        <v>0</v>
      </c>
      <c r="K23" s="15">
        <f t="shared" ref="K23:K36" si="5">G23*H23</f>
        <v>0</v>
      </c>
      <c r="L23" s="15">
        <f t="shared" ref="L23:L36" si="6">G23*J23</f>
        <v>0</v>
      </c>
      <c r="M23" s="33"/>
    </row>
    <row r="24" spans="1:124" s="5" customFormat="1" ht="132" customHeight="1" x14ac:dyDescent="0.2">
      <c r="A24" s="35">
        <v>3</v>
      </c>
      <c r="B24" s="26" t="s">
        <v>55</v>
      </c>
      <c r="C24" s="36" t="s">
        <v>75</v>
      </c>
      <c r="D24" s="36"/>
      <c r="E24" s="35"/>
      <c r="F24" s="35" t="s">
        <v>10</v>
      </c>
      <c r="G24" s="37">
        <v>3</v>
      </c>
      <c r="H24" s="39"/>
      <c r="I24" s="13"/>
      <c r="J24" s="14">
        <f t="shared" si="4"/>
        <v>0</v>
      </c>
      <c r="K24" s="15">
        <f t="shared" si="5"/>
        <v>0</v>
      </c>
      <c r="L24" s="15">
        <f t="shared" si="6"/>
        <v>0</v>
      </c>
      <c r="M24" s="33"/>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row>
    <row r="25" spans="1:124" s="5" customFormat="1" ht="99" customHeight="1" x14ac:dyDescent="0.2">
      <c r="A25" s="35">
        <v>4</v>
      </c>
      <c r="B25" s="104" t="s">
        <v>24</v>
      </c>
      <c r="C25" s="105" t="s">
        <v>25</v>
      </c>
      <c r="D25" s="36"/>
      <c r="E25" s="35"/>
      <c r="F25" s="106" t="s">
        <v>10</v>
      </c>
      <c r="G25" s="107">
        <v>30</v>
      </c>
      <c r="H25" s="39"/>
      <c r="I25" s="13"/>
      <c r="J25" s="14">
        <f t="shared" si="4"/>
        <v>0</v>
      </c>
      <c r="K25" s="15">
        <f t="shared" si="5"/>
        <v>0</v>
      </c>
      <c r="L25" s="15">
        <f t="shared" si="6"/>
        <v>0</v>
      </c>
      <c r="M25" s="33"/>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row>
    <row r="26" spans="1:124" s="5" customFormat="1" ht="49.5" x14ac:dyDescent="0.2">
      <c r="A26" s="35">
        <v>5</v>
      </c>
      <c r="B26" s="40" t="s">
        <v>107</v>
      </c>
      <c r="C26" s="27" t="s">
        <v>26</v>
      </c>
      <c r="D26" s="36"/>
      <c r="E26" s="35"/>
      <c r="F26" s="28" t="s">
        <v>10</v>
      </c>
      <c r="G26" s="20">
        <v>170</v>
      </c>
      <c r="H26" s="39"/>
      <c r="I26" s="13"/>
      <c r="J26" s="14">
        <f t="shared" si="4"/>
        <v>0</v>
      </c>
      <c r="K26" s="15">
        <f t="shared" si="5"/>
        <v>0</v>
      </c>
      <c r="L26" s="15">
        <f t="shared" si="6"/>
        <v>0</v>
      </c>
      <c r="M26" s="33"/>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row>
    <row r="27" spans="1:124" s="5" customFormat="1" ht="49.5" customHeight="1" x14ac:dyDescent="0.2">
      <c r="A27" s="35">
        <v>6</v>
      </c>
      <c r="B27" s="40" t="s">
        <v>29</v>
      </c>
      <c r="C27" s="27" t="s">
        <v>30</v>
      </c>
      <c r="D27" s="36"/>
      <c r="E27" s="35"/>
      <c r="F27" s="28" t="s">
        <v>10</v>
      </c>
      <c r="G27" s="20">
        <v>80</v>
      </c>
      <c r="H27" s="39"/>
      <c r="I27" s="13"/>
      <c r="J27" s="14">
        <f t="shared" si="4"/>
        <v>0</v>
      </c>
      <c r="K27" s="15">
        <f t="shared" si="5"/>
        <v>0</v>
      </c>
      <c r="L27" s="15">
        <f t="shared" si="6"/>
        <v>0</v>
      </c>
      <c r="M27" s="33"/>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row>
    <row r="28" spans="1:124" s="5" customFormat="1" ht="33" x14ac:dyDescent="0.2">
      <c r="A28" s="35">
        <v>7</v>
      </c>
      <c r="B28" s="108" t="s">
        <v>76</v>
      </c>
      <c r="C28" s="27" t="s">
        <v>31</v>
      </c>
      <c r="D28" s="36"/>
      <c r="E28" s="35"/>
      <c r="F28" s="28" t="s">
        <v>10</v>
      </c>
      <c r="G28" s="20">
        <v>10</v>
      </c>
      <c r="H28" s="39"/>
      <c r="I28" s="13"/>
      <c r="J28" s="14">
        <f t="shared" si="4"/>
        <v>0</v>
      </c>
      <c r="K28" s="15">
        <f t="shared" si="5"/>
        <v>0</v>
      </c>
      <c r="L28" s="15">
        <f t="shared" si="6"/>
        <v>0</v>
      </c>
      <c r="M28" s="33"/>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s="5" customFormat="1" ht="51.75" customHeight="1" x14ac:dyDescent="0.2">
      <c r="A29" s="35">
        <v>8</v>
      </c>
      <c r="B29" s="40" t="s">
        <v>80</v>
      </c>
      <c r="C29" s="27"/>
      <c r="D29" s="36"/>
      <c r="E29" s="35"/>
      <c r="F29" s="28" t="s">
        <v>32</v>
      </c>
      <c r="G29" s="20">
        <v>120</v>
      </c>
      <c r="H29" s="39"/>
      <c r="I29" s="13"/>
      <c r="J29" s="14">
        <f t="shared" si="4"/>
        <v>0</v>
      </c>
      <c r="K29" s="15">
        <f t="shared" si="5"/>
        <v>0</v>
      </c>
      <c r="L29" s="15">
        <f t="shared" si="6"/>
        <v>0</v>
      </c>
      <c r="M29" s="33"/>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s="5" customFormat="1" ht="82.5" x14ac:dyDescent="0.2">
      <c r="A30" s="35">
        <v>9</v>
      </c>
      <c r="B30" s="40" t="s">
        <v>77</v>
      </c>
      <c r="C30" s="27" t="s">
        <v>78</v>
      </c>
      <c r="D30" s="36"/>
      <c r="E30" s="35"/>
      <c r="F30" s="28" t="s">
        <v>32</v>
      </c>
      <c r="G30" s="20">
        <v>70</v>
      </c>
      <c r="H30" s="39"/>
      <c r="I30" s="13"/>
      <c r="J30" s="14">
        <f t="shared" si="4"/>
        <v>0</v>
      </c>
      <c r="K30" s="15">
        <f t="shared" si="5"/>
        <v>0</v>
      </c>
      <c r="L30" s="15">
        <f t="shared" si="6"/>
        <v>0</v>
      </c>
      <c r="M30" s="33"/>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s="5" customFormat="1" ht="66" x14ac:dyDescent="0.2">
      <c r="A31" s="35">
        <v>10</v>
      </c>
      <c r="B31" s="40" t="s">
        <v>60</v>
      </c>
      <c r="C31" s="27" t="s">
        <v>61</v>
      </c>
      <c r="D31" s="36"/>
      <c r="E31" s="35"/>
      <c r="F31" s="28" t="s">
        <v>32</v>
      </c>
      <c r="G31" s="20">
        <v>3</v>
      </c>
      <c r="H31" s="39"/>
      <c r="I31" s="13"/>
      <c r="J31" s="14">
        <f t="shared" si="4"/>
        <v>0</v>
      </c>
      <c r="K31" s="15">
        <f t="shared" si="5"/>
        <v>0</v>
      </c>
      <c r="L31" s="15">
        <f t="shared" si="6"/>
        <v>0</v>
      </c>
      <c r="M31" s="33"/>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s="5" customFormat="1" ht="49.5" x14ac:dyDescent="0.2">
      <c r="A32" s="35">
        <v>11</v>
      </c>
      <c r="B32" s="108" t="s">
        <v>62</v>
      </c>
      <c r="C32" s="109" t="s">
        <v>63</v>
      </c>
      <c r="D32" s="36"/>
      <c r="E32" s="35"/>
      <c r="F32" s="110" t="s">
        <v>32</v>
      </c>
      <c r="G32" s="111">
        <v>3</v>
      </c>
      <c r="H32" s="39"/>
      <c r="I32" s="13"/>
      <c r="J32" s="14">
        <f t="shared" si="4"/>
        <v>0</v>
      </c>
      <c r="K32" s="15">
        <f t="shared" si="5"/>
        <v>0</v>
      </c>
      <c r="L32" s="15">
        <f t="shared" si="6"/>
        <v>0</v>
      </c>
      <c r="M32" s="33"/>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row>
    <row r="33" spans="1:124" s="5" customFormat="1" ht="30" customHeight="1" x14ac:dyDescent="0.2">
      <c r="A33" s="35">
        <v>12</v>
      </c>
      <c r="B33" s="40" t="s">
        <v>33</v>
      </c>
      <c r="C33" s="27" t="s">
        <v>34</v>
      </c>
      <c r="D33" s="36"/>
      <c r="E33" s="35"/>
      <c r="F33" s="28" t="s">
        <v>32</v>
      </c>
      <c r="G33" s="20">
        <v>10</v>
      </c>
      <c r="H33" s="39"/>
      <c r="I33" s="13"/>
      <c r="J33" s="14">
        <f t="shared" si="4"/>
        <v>0</v>
      </c>
      <c r="K33" s="15">
        <f t="shared" si="5"/>
        <v>0</v>
      </c>
      <c r="L33" s="15">
        <f t="shared" si="6"/>
        <v>0</v>
      </c>
      <c r="M33" s="33"/>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row>
    <row r="34" spans="1:124" ht="33" x14ac:dyDescent="0.2">
      <c r="A34" s="35">
        <v>13</v>
      </c>
      <c r="B34" s="40" t="s">
        <v>35</v>
      </c>
      <c r="C34" s="27" t="s">
        <v>36</v>
      </c>
      <c r="D34" s="36"/>
      <c r="E34" s="35"/>
      <c r="F34" s="28" t="s">
        <v>32</v>
      </c>
      <c r="G34" s="20">
        <v>10</v>
      </c>
      <c r="H34" s="38"/>
      <c r="I34" s="13"/>
      <c r="J34" s="14">
        <f t="shared" si="4"/>
        <v>0</v>
      </c>
      <c r="K34" s="15">
        <f t="shared" si="5"/>
        <v>0</v>
      </c>
      <c r="L34" s="15">
        <f t="shared" si="6"/>
        <v>0</v>
      </c>
      <c r="M34" s="33"/>
    </row>
    <row r="35" spans="1:124" ht="52.5" customHeight="1" x14ac:dyDescent="0.2">
      <c r="A35" s="35">
        <v>14</v>
      </c>
      <c r="B35" s="46" t="s">
        <v>38</v>
      </c>
      <c r="C35" s="27" t="s">
        <v>39</v>
      </c>
      <c r="D35" s="36"/>
      <c r="E35" s="35"/>
      <c r="F35" s="28" t="s">
        <v>10</v>
      </c>
      <c r="G35" s="20">
        <v>5</v>
      </c>
      <c r="H35" s="38"/>
      <c r="I35" s="13"/>
      <c r="J35" s="14">
        <f t="shared" si="4"/>
        <v>0</v>
      </c>
      <c r="K35" s="15">
        <f t="shared" si="5"/>
        <v>0</v>
      </c>
      <c r="L35" s="15">
        <f t="shared" si="6"/>
        <v>0</v>
      </c>
      <c r="M35" s="33"/>
    </row>
    <row r="36" spans="1:124" x14ac:dyDescent="0.2">
      <c r="A36" s="35">
        <v>15</v>
      </c>
      <c r="B36" s="112" t="s">
        <v>79</v>
      </c>
      <c r="C36" s="113" t="s">
        <v>64</v>
      </c>
      <c r="D36" s="27"/>
      <c r="E36" s="28"/>
      <c r="F36" s="110" t="s">
        <v>10</v>
      </c>
      <c r="G36" s="111">
        <v>75</v>
      </c>
      <c r="H36" s="38"/>
      <c r="I36" s="13"/>
      <c r="J36" s="14">
        <f t="shared" si="4"/>
        <v>0</v>
      </c>
      <c r="K36" s="15">
        <f t="shared" si="5"/>
        <v>0</v>
      </c>
      <c r="L36" s="15">
        <f>G36*J36</f>
        <v>0</v>
      </c>
      <c r="M36" s="33"/>
    </row>
    <row r="37" spans="1:124" ht="30" customHeight="1" x14ac:dyDescent="0.2">
      <c r="A37" s="176" t="s">
        <v>27</v>
      </c>
      <c r="B37" s="176"/>
      <c r="C37" s="27"/>
      <c r="D37" s="34"/>
      <c r="E37" s="34"/>
      <c r="F37" s="30"/>
      <c r="G37" s="31"/>
      <c r="H37" s="45"/>
      <c r="I37" s="31"/>
      <c r="J37" s="31"/>
      <c r="K37" s="206">
        <f>SUM(K22:K36)</f>
        <v>0</v>
      </c>
      <c r="L37" s="206">
        <f>SUM(L22:L36)</f>
        <v>0</v>
      </c>
      <c r="M37" s="33"/>
    </row>
    <row r="38" spans="1:124" ht="36" customHeight="1" x14ac:dyDescent="0.2">
      <c r="A38" s="173" t="s">
        <v>81</v>
      </c>
      <c r="B38" s="174"/>
      <c r="C38" s="174"/>
      <c r="D38" s="174"/>
      <c r="E38" s="174"/>
      <c r="F38" s="174"/>
      <c r="G38" s="174"/>
      <c r="H38" s="174"/>
      <c r="I38" s="174"/>
      <c r="J38" s="174"/>
      <c r="K38" s="174"/>
      <c r="L38" s="174"/>
      <c r="M38" s="175"/>
    </row>
    <row r="39" spans="1:124" ht="99" x14ac:dyDescent="0.2">
      <c r="A39" s="35">
        <v>1</v>
      </c>
      <c r="B39" s="49" t="s">
        <v>82</v>
      </c>
      <c r="C39" s="50" t="s">
        <v>40</v>
      </c>
      <c r="D39" s="27"/>
      <c r="E39" s="28"/>
      <c r="F39" s="21" t="s">
        <v>85</v>
      </c>
      <c r="G39" s="21">
        <v>35</v>
      </c>
      <c r="H39" s="41"/>
      <c r="I39" s="42"/>
      <c r="J39" s="14">
        <f>H39+I39*H39</f>
        <v>0</v>
      </c>
      <c r="K39" s="43">
        <f>G39*H39</f>
        <v>0</v>
      </c>
      <c r="L39" s="43">
        <f>G39*J39</f>
        <v>0</v>
      </c>
      <c r="M39" s="33"/>
    </row>
    <row r="40" spans="1:124" ht="49.5" x14ac:dyDescent="0.2">
      <c r="A40" s="35">
        <v>2</v>
      </c>
      <c r="B40" s="49" t="s">
        <v>54</v>
      </c>
      <c r="C40" s="50" t="s">
        <v>41</v>
      </c>
      <c r="D40" s="27"/>
      <c r="E40" s="28"/>
      <c r="F40" s="21" t="s">
        <v>10</v>
      </c>
      <c r="G40" s="21">
        <v>10</v>
      </c>
      <c r="H40" s="44"/>
      <c r="I40" s="42"/>
      <c r="J40" s="14">
        <f t="shared" ref="J40:J41" si="7">H40+I40*H40</f>
        <v>0</v>
      </c>
      <c r="K40" s="43">
        <f t="shared" ref="K40:K41" si="8">G40*H40</f>
        <v>0</v>
      </c>
      <c r="L40" s="43">
        <f>G40*J40</f>
        <v>0</v>
      </c>
      <c r="M40" s="33"/>
    </row>
    <row r="41" spans="1:124" s="2" customFormat="1" ht="68.25" customHeight="1" x14ac:dyDescent="0.2">
      <c r="A41" s="35">
        <v>3</v>
      </c>
      <c r="B41" s="120" t="s">
        <v>83</v>
      </c>
      <c r="C41" s="113" t="s">
        <v>84</v>
      </c>
      <c r="D41" s="27"/>
      <c r="E41" s="28"/>
      <c r="F41" s="110" t="s">
        <v>10</v>
      </c>
      <c r="G41" s="21">
        <v>30</v>
      </c>
      <c r="H41" s="44"/>
      <c r="I41" s="42"/>
      <c r="J41" s="14">
        <f t="shared" si="7"/>
        <v>0</v>
      </c>
      <c r="K41" s="43">
        <f t="shared" si="8"/>
        <v>0</v>
      </c>
      <c r="L41" s="43">
        <f>G41*J41</f>
        <v>0</v>
      </c>
      <c r="M41" s="33"/>
    </row>
    <row r="42" spans="1:124" ht="43.5" customHeight="1" x14ac:dyDescent="0.2">
      <c r="A42" s="176" t="s">
        <v>27</v>
      </c>
      <c r="B42" s="176"/>
      <c r="C42" s="27"/>
      <c r="D42" s="34"/>
      <c r="E42" s="34"/>
      <c r="F42" s="177"/>
      <c r="G42" s="178"/>
      <c r="H42" s="178"/>
      <c r="I42" s="178"/>
      <c r="J42" s="185"/>
      <c r="K42" s="43">
        <f>SUM(K39:K41)</f>
        <v>0</v>
      </c>
      <c r="L42" s="43">
        <f>SUM(L39:L41)</f>
        <v>0</v>
      </c>
      <c r="M42" s="33"/>
    </row>
    <row r="43" spans="1:124" ht="36.75" customHeight="1" x14ac:dyDescent="0.2">
      <c r="A43" s="173" t="s">
        <v>86</v>
      </c>
      <c r="B43" s="174"/>
      <c r="C43" s="174"/>
      <c r="D43" s="174"/>
      <c r="E43" s="174"/>
      <c r="F43" s="174"/>
      <c r="G43" s="174"/>
      <c r="H43" s="174"/>
      <c r="I43" s="174"/>
      <c r="J43" s="174"/>
      <c r="K43" s="174"/>
      <c r="L43" s="174"/>
      <c r="M43" s="175"/>
    </row>
    <row r="44" spans="1:124" s="5" customFormat="1" ht="251.25" customHeight="1" x14ac:dyDescent="0.2">
      <c r="A44" s="35">
        <v>1</v>
      </c>
      <c r="B44" s="207" t="s">
        <v>136</v>
      </c>
      <c r="C44" s="121" t="s">
        <v>43</v>
      </c>
      <c r="D44" s="27"/>
      <c r="E44" s="28"/>
      <c r="F44" s="28" t="s">
        <v>10</v>
      </c>
      <c r="G44" s="20">
        <v>5</v>
      </c>
      <c r="H44" s="41"/>
      <c r="I44" s="42"/>
      <c r="J44" s="14">
        <f>H44+I44*H44</f>
        <v>0</v>
      </c>
      <c r="K44" s="43">
        <f>G44*H44</f>
        <v>0</v>
      </c>
      <c r="L44" s="43">
        <f>G44*J44</f>
        <v>0</v>
      </c>
      <c r="M44" s="33"/>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row>
    <row r="45" spans="1:124" ht="35.25" customHeight="1" x14ac:dyDescent="0.2">
      <c r="A45" s="176" t="s">
        <v>27</v>
      </c>
      <c r="B45" s="176"/>
      <c r="C45" s="27"/>
      <c r="D45" s="34"/>
      <c r="E45" s="34"/>
      <c r="F45" s="177"/>
      <c r="G45" s="178"/>
      <c r="H45" s="178"/>
      <c r="I45" s="178"/>
      <c r="J45" s="185"/>
      <c r="K45" s="43">
        <f>SUM(K44:K44)</f>
        <v>0</v>
      </c>
      <c r="L45" s="43">
        <f>SUM(L44:L44)</f>
        <v>0</v>
      </c>
      <c r="M45" s="33"/>
    </row>
    <row r="46" spans="1:124" ht="45" customHeight="1" x14ac:dyDescent="0.2">
      <c r="A46" s="179" t="s">
        <v>19</v>
      </c>
      <c r="B46" s="180"/>
      <c r="C46" s="180"/>
      <c r="D46" s="180"/>
      <c r="E46" s="180"/>
      <c r="F46" s="180"/>
      <c r="G46" s="180"/>
      <c r="H46" s="180"/>
      <c r="I46" s="180"/>
      <c r="J46" s="180"/>
      <c r="K46" s="180"/>
      <c r="L46" s="180"/>
      <c r="M46" s="181"/>
    </row>
    <row r="47" spans="1:124" ht="208.5" customHeight="1" x14ac:dyDescent="0.2">
      <c r="A47" s="48">
        <v>1</v>
      </c>
      <c r="B47" s="26" t="s">
        <v>87</v>
      </c>
      <c r="C47" s="50" t="s">
        <v>88</v>
      </c>
      <c r="D47" s="50"/>
      <c r="E47" s="21"/>
      <c r="F47" s="21" t="s">
        <v>10</v>
      </c>
      <c r="G47" s="21">
        <v>7</v>
      </c>
      <c r="H47" s="12"/>
      <c r="I47" s="13"/>
      <c r="J47" s="14">
        <f>H47+I47*H47</f>
        <v>0</v>
      </c>
      <c r="K47" s="15">
        <f>G47*H47</f>
        <v>0</v>
      </c>
      <c r="L47" s="15">
        <f>G47*J47</f>
        <v>0</v>
      </c>
      <c r="M47" s="69"/>
    </row>
    <row r="48" spans="1:124" ht="291" customHeight="1" x14ac:dyDescent="0.2">
      <c r="A48" s="48">
        <v>2</v>
      </c>
      <c r="B48" s="26" t="s">
        <v>89</v>
      </c>
      <c r="C48" s="50" t="s">
        <v>90</v>
      </c>
      <c r="D48" s="50"/>
      <c r="E48" s="21"/>
      <c r="F48" s="21" t="s">
        <v>10</v>
      </c>
      <c r="G48" s="21">
        <v>40</v>
      </c>
      <c r="H48" s="22"/>
      <c r="I48" s="13"/>
      <c r="J48" s="14">
        <f>H48+I48*H48</f>
        <v>0</v>
      </c>
      <c r="K48" s="15">
        <f>G48*H48</f>
        <v>0</v>
      </c>
      <c r="L48" s="15">
        <f>G48*J48</f>
        <v>0</v>
      </c>
      <c r="M48" s="122"/>
    </row>
    <row r="49" spans="1:13" ht="39" customHeight="1" x14ac:dyDescent="0.2">
      <c r="A49" s="176" t="s">
        <v>27</v>
      </c>
      <c r="B49" s="176"/>
      <c r="C49" s="27"/>
      <c r="D49" s="27"/>
      <c r="E49" s="27"/>
      <c r="F49" s="51"/>
      <c r="G49" s="51"/>
      <c r="H49" s="28"/>
      <c r="I49" s="51"/>
      <c r="J49" s="51"/>
      <c r="K49" s="32">
        <f>SUM(K47:K48)</f>
        <v>0</v>
      </c>
      <c r="L49" s="32">
        <f>SUM(L47:L48)</f>
        <v>0</v>
      </c>
      <c r="M49" s="33"/>
    </row>
    <row r="50" spans="1:13" ht="46.5" customHeight="1" x14ac:dyDescent="0.2">
      <c r="A50" s="173" t="s">
        <v>28</v>
      </c>
      <c r="B50" s="174"/>
      <c r="C50" s="174"/>
      <c r="D50" s="174"/>
      <c r="E50" s="174"/>
      <c r="F50" s="174"/>
      <c r="G50" s="174"/>
      <c r="H50" s="174"/>
      <c r="I50" s="174"/>
      <c r="J50" s="174"/>
      <c r="K50" s="174"/>
      <c r="L50" s="174"/>
      <c r="M50" s="175"/>
    </row>
    <row r="51" spans="1:13" ht="72.75" customHeight="1" x14ac:dyDescent="0.2">
      <c r="A51" s="48">
        <v>1</v>
      </c>
      <c r="B51" s="26" t="s">
        <v>65</v>
      </c>
      <c r="C51" s="50"/>
      <c r="D51" s="50"/>
      <c r="E51" s="21"/>
      <c r="F51" s="21" t="s">
        <v>10</v>
      </c>
      <c r="G51" s="21">
        <v>150</v>
      </c>
      <c r="H51" s="70"/>
      <c r="I51" s="71"/>
      <c r="J51" s="14">
        <f>(I51*H51)+H51</f>
        <v>0</v>
      </c>
      <c r="K51" s="43">
        <f>G51*H51</f>
        <v>0</v>
      </c>
      <c r="L51" s="43">
        <f>G51*J51</f>
        <v>0</v>
      </c>
      <c r="M51" s="69"/>
    </row>
    <row r="52" spans="1:13" ht="72.75" customHeight="1" x14ac:dyDescent="0.2">
      <c r="A52" s="48">
        <v>2</v>
      </c>
      <c r="B52" s="26" t="s">
        <v>66</v>
      </c>
      <c r="C52" s="50"/>
      <c r="D52" s="50"/>
      <c r="E52" s="21"/>
      <c r="F52" s="21" t="s">
        <v>10</v>
      </c>
      <c r="G52" s="21">
        <v>150</v>
      </c>
      <c r="H52" s="70"/>
      <c r="I52" s="71"/>
      <c r="J52" s="14">
        <f>(I52*H52)+H52</f>
        <v>0</v>
      </c>
      <c r="K52" s="43">
        <f>G52*H52</f>
        <v>0</v>
      </c>
      <c r="L52" s="43">
        <f>G52*J52</f>
        <v>0</v>
      </c>
      <c r="M52" s="69"/>
    </row>
    <row r="53" spans="1:13" ht="39" customHeight="1" x14ac:dyDescent="0.2">
      <c r="A53" s="176" t="s">
        <v>27</v>
      </c>
      <c r="B53" s="176"/>
      <c r="C53" s="27"/>
      <c r="D53" s="34"/>
      <c r="E53" s="34"/>
      <c r="F53" s="177"/>
      <c r="G53" s="178"/>
      <c r="H53" s="178"/>
      <c r="I53" s="178"/>
      <c r="J53" s="178"/>
      <c r="K53" s="82">
        <f>SUM(K51:K52)</f>
        <v>0</v>
      </c>
      <c r="L53" s="82">
        <f>SUM(L51:L52)</f>
        <v>0</v>
      </c>
      <c r="M53" s="33"/>
    </row>
    <row r="54" spans="1:13" ht="46.5" customHeight="1" x14ac:dyDescent="0.2">
      <c r="A54" s="173" t="s">
        <v>37</v>
      </c>
      <c r="B54" s="174"/>
      <c r="C54" s="174"/>
      <c r="D54" s="174"/>
      <c r="E54" s="174"/>
      <c r="F54" s="174"/>
      <c r="G54" s="174"/>
      <c r="H54" s="174"/>
      <c r="I54" s="174"/>
      <c r="J54" s="174"/>
      <c r="K54" s="174"/>
      <c r="L54" s="174"/>
      <c r="M54" s="175"/>
    </row>
    <row r="55" spans="1:13" ht="62.25" customHeight="1" x14ac:dyDescent="0.2">
      <c r="A55" s="48">
        <v>1</v>
      </c>
      <c r="B55" s="26" t="s">
        <v>91</v>
      </c>
      <c r="C55" s="50"/>
      <c r="D55" s="50"/>
      <c r="E55" s="21"/>
      <c r="F55" s="21" t="s">
        <v>10</v>
      </c>
      <c r="G55" s="21">
        <v>10</v>
      </c>
      <c r="H55" s="70"/>
      <c r="I55" s="71"/>
      <c r="J55" s="14">
        <f>H55+I55*H55</f>
        <v>0</v>
      </c>
      <c r="K55" s="15">
        <f>G55*H55</f>
        <v>0</v>
      </c>
      <c r="L55" s="15">
        <f>G55*J55</f>
        <v>0</v>
      </c>
      <c r="M55" s="69"/>
    </row>
    <row r="56" spans="1:13" ht="55.5" customHeight="1" x14ac:dyDescent="0.2">
      <c r="A56" s="48">
        <v>2</v>
      </c>
      <c r="B56" s="26" t="s">
        <v>92</v>
      </c>
      <c r="C56" s="50"/>
      <c r="D56" s="50"/>
      <c r="E56" s="21"/>
      <c r="F56" s="21" t="s">
        <v>10</v>
      </c>
      <c r="G56" s="21">
        <v>10</v>
      </c>
      <c r="H56" s="70"/>
      <c r="I56" s="71"/>
      <c r="J56" s="14">
        <f>H56+I56*H56</f>
        <v>0</v>
      </c>
      <c r="K56" s="15">
        <f>G56*H56</f>
        <v>0</v>
      </c>
      <c r="L56" s="15">
        <f>G56*J56</f>
        <v>0</v>
      </c>
      <c r="M56" s="69"/>
    </row>
    <row r="57" spans="1:13" ht="39" customHeight="1" x14ac:dyDescent="0.2">
      <c r="A57" s="176" t="s">
        <v>27</v>
      </c>
      <c r="B57" s="176"/>
      <c r="C57" s="27"/>
      <c r="D57" s="34"/>
      <c r="E57" s="34"/>
      <c r="F57" s="177"/>
      <c r="G57" s="178"/>
      <c r="H57" s="178"/>
      <c r="I57" s="178"/>
      <c r="J57" s="178"/>
      <c r="K57" s="141">
        <f>SUM(K55:K56)</f>
        <v>0</v>
      </c>
      <c r="L57" s="141">
        <f>SUM(L55:L56)</f>
        <v>0</v>
      </c>
      <c r="M57" s="33"/>
    </row>
    <row r="58" spans="1:13" ht="39" customHeight="1" x14ac:dyDescent="0.2">
      <c r="A58" s="179" t="s">
        <v>69</v>
      </c>
      <c r="B58" s="180"/>
      <c r="C58" s="180"/>
      <c r="D58" s="180"/>
      <c r="E58" s="180"/>
      <c r="F58" s="180"/>
      <c r="G58" s="180"/>
      <c r="H58" s="180"/>
      <c r="I58" s="180"/>
      <c r="J58" s="180"/>
      <c r="K58" s="180"/>
      <c r="L58" s="180"/>
      <c r="M58" s="181"/>
    </row>
    <row r="59" spans="1:13" ht="249.75" customHeight="1" x14ac:dyDescent="0.2">
      <c r="A59" s="48">
        <v>1</v>
      </c>
      <c r="B59" s="27" t="s">
        <v>93</v>
      </c>
      <c r="C59" s="50"/>
      <c r="D59" s="50"/>
      <c r="E59" s="21"/>
      <c r="F59" s="21" t="s">
        <v>94</v>
      </c>
      <c r="G59" s="21">
        <v>6</v>
      </c>
      <c r="H59" s="58"/>
      <c r="I59" s="59"/>
      <c r="J59" s="38">
        <f>H59+I59*H59</f>
        <v>0</v>
      </c>
      <c r="K59" s="38">
        <f>G59*H59</f>
        <v>0</v>
      </c>
      <c r="L59" s="38">
        <f>G59*J59</f>
        <v>0</v>
      </c>
      <c r="M59" s="21"/>
    </row>
    <row r="60" spans="1:13" ht="39" customHeight="1" x14ac:dyDescent="0.2">
      <c r="A60" s="176" t="s">
        <v>27</v>
      </c>
      <c r="B60" s="176"/>
      <c r="C60" s="27"/>
      <c r="D60" s="34"/>
      <c r="E60" s="83"/>
      <c r="F60" s="84"/>
      <c r="G60" s="84"/>
      <c r="H60" s="85"/>
      <c r="I60" s="86"/>
      <c r="J60" s="84"/>
      <c r="K60" s="129">
        <f>SUM(K59:K59)</f>
        <v>0</v>
      </c>
      <c r="L60" s="43">
        <f>SUM(L59:L59)</f>
        <v>0</v>
      </c>
      <c r="M60" s="8"/>
    </row>
    <row r="61" spans="1:13" ht="39" customHeight="1" x14ac:dyDescent="0.2">
      <c r="A61" s="182" t="s">
        <v>137</v>
      </c>
      <c r="B61" s="182"/>
      <c r="C61" s="182"/>
      <c r="D61" s="182"/>
      <c r="E61" s="182"/>
      <c r="F61" s="182"/>
      <c r="G61" s="182"/>
      <c r="H61" s="182"/>
      <c r="I61" s="182"/>
      <c r="J61" s="182"/>
      <c r="K61" s="182"/>
      <c r="L61" s="182"/>
      <c r="M61" s="182"/>
    </row>
    <row r="62" spans="1:13" ht="102" customHeight="1" x14ac:dyDescent="0.2">
      <c r="A62" s="61">
        <v>1</v>
      </c>
      <c r="B62" s="27" t="s">
        <v>67</v>
      </c>
      <c r="C62" s="55" t="s">
        <v>96</v>
      </c>
      <c r="D62" s="55"/>
      <c r="E62" s="56"/>
      <c r="F62" s="56" t="s">
        <v>10</v>
      </c>
      <c r="G62" s="57">
        <v>80</v>
      </c>
      <c r="H62" s="58"/>
      <c r="I62" s="59"/>
      <c r="J62" s="38">
        <f>H62+I62*H62</f>
        <v>0</v>
      </c>
      <c r="K62" s="72">
        <f>G62*H62</f>
        <v>0</v>
      </c>
      <c r="L62" s="72">
        <f>G62*J62</f>
        <v>0</v>
      </c>
      <c r="M62" s="60"/>
    </row>
    <row r="63" spans="1:13" ht="53.25" customHeight="1" x14ac:dyDescent="0.2">
      <c r="A63" s="53">
        <v>2</v>
      </c>
      <c r="B63" s="27" t="s">
        <v>108</v>
      </c>
      <c r="C63" s="55" t="s">
        <v>95</v>
      </c>
      <c r="D63" s="55"/>
      <c r="E63" s="56"/>
      <c r="F63" s="56" t="s">
        <v>10</v>
      </c>
      <c r="G63" s="57">
        <v>40</v>
      </c>
      <c r="H63" s="58"/>
      <c r="I63" s="59"/>
      <c r="J63" s="38">
        <f t="shared" ref="J63:J64" si="9">H63+I63*H63</f>
        <v>0</v>
      </c>
      <c r="K63" s="72">
        <f>G63*H63</f>
        <v>0</v>
      </c>
      <c r="L63" s="72">
        <f>G63*J63</f>
        <v>0</v>
      </c>
      <c r="M63" s="56"/>
    </row>
    <row r="64" spans="1:13" ht="50.25" thickBot="1" x14ac:dyDescent="0.25">
      <c r="A64" s="61">
        <v>3</v>
      </c>
      <c r="B64" s="27" t="s">
        <v>97</v>
      </c>
      <c r="C64" s="55" t="s">
        <v>68</v>
      </c>
      <c r="D64" s="55"/>
      <c r="E64" s="56"/>
      <c r="F64" s="56" t="s">
        <v>10</v>
      </c>
      <c r="G64" s="57">
        <v>70</v>
      </c>
      <c r="H64" s="58"/>
      <c r="I64" s="59"/>
      <c r="J64" s="38">
        <f t="shared" si="9"/>
        <v>0</v>
      </c>
      <c r="K64" s="72">
        <f>G64*H64</f>
        <v>0</v>
      </c>
      <c r="L64" s="72">
        <f>G64*J64</f>
        <v>0</v>
      </c>
      <c r="M64" s="60"/>
    </row>
    <row r="65" spans="1:13" ht="39" customHeight="1" thickBot="1" x14ac:dyDescent="0.25">
      <c r="A65" s="62"/>
      <c r="B65" s="54"/>
      <c r="C65" s="63"/>
      <c r="D65" s="63"/>
      <c r="E65" s="64"/>
      <c r="F65" s="65"/>
      <c r="G65" s="65"/>
      <c r="H65" s="66"/>
      <c r="I65" s="183" t="s">
        <v>27</v>
      </c>
      <c r="J65" s="184"/>
      <c r="K65" s="73">
        <f>SUM(K62:K64)</f>
        <v>0</v>
      </c>
      <c r="L65" s="73">
        <f>SUM(L62:L64)</f>
        <v>0</v>
      </c>
      <c r="M65" s="67"/>
    </row>
    <row r="66" spans="1:13" ht="39" customHeight="1" x14ac:dyDescent="0.2">
      <c r="A66" s="169" t="s">
        <v>138</v>
      </c>
      <c r="B66" s="170"/>
      <c r="C66" s="170"/>
      <c r="D66" s="170"/>
      <c r="E66" s="170"/>
      <c r="F66" s="170"/>
      <c r="G66" s="170"/>
      <c r="H66" s="170"/>
      <c r="I66" s="171"/>
      <c r="J66" s="171"/>
      <c r="K66" s="171"/>
      <c r="L66" s="171"/>
      <c r="M66" s="172"/>
    </row>
    <row r="67" spans="1:13" ht="39" customHeight="1" x14ac:dyDescent="0.2">
      <c r="A67" s="124">
        <v>1</v>
      </c>
      <c r="B67" s="9" t="s">
        <v>102</v>
      </c>
      <c r="C67" s="9" t="s">
        <v>98</v>
      </c>
      <c r="D67" s="124"/>
      <c r="E67" s="124"/>
      <c r="F67" s="27" t="s">
        <v>32</v>
      </c>
      <c r="G67" s="20">
        <v>200</v>
      </c>
      <c r="H67" s="43"/>
      <c r="I67" s="59"/>
      <c r="J67" s="38">
        <f>H67+I67*H67</f>
        <v>0</v>
      </c>
      <c r="K67" s="72">
        <f>G67*H67</f>
        <v>0</v>
      </c>
      <c r="L67" s="72">
        <f>G67*J67</f>
        <v>0</v>
      </c>
      <c r="M67" s="124"/>
    </row>
    <row r="68" spans="1:13" ht="39" customHeight="1" x14ac:dyDescent="0.2">
      <c r="A68" s="124">
        <v>2</v>
      </c>
      <c r="B68" s="47" t="s">
        <v>101</v>
      </c>
      <c r="C68" s="9" t="s">
        <v>98</v>
      </c>
      <c r="D68" s="124"/>
      <c r="E68" s="124"/>
      <c r="F68" s="27" t="s">
        <v>32</v>
      </c>
      <c r="G68" s="20">
        <v>200</v>
      </c>
      <c r="H68" s="124"/>
      <c r="I68" s="59"/>
      <c r="J68" s="38">
        <f t="shared" ref="J68:J72" si="10">H68+I68*H68</f>
        <v>0</v>
      </c>
      <c r="K68" s="72">
        <f>G68*H68</f>
        <v>0</v>
      </c>
      <c r="L68" s="72">
        <f>G68*J68</f>
        <v>0</v>
      </c>
      <c r="M68" s="124"/>
    </row>
    <row r="69" spans="1:13" ht="39" customHeight="1" x14ac:dyDescent="0.2">
      <c r="A69" s="124">
        <v>3</v>
      </c>
      <c r="B69" s="47" t="s">
        <v>100</v>
      </c>
      <c r="C69" s="9" t="s">
        <v>99</v>
      </c>
      <c r="D69" s="124"/>
      <c r="E69" s="124"/>
      <c r="F69" s="27" t="s">
        <v>32</v>
      </c>
      <c r="G69" s="20">
        <v>50</v>
      </c>
      <c r="H69" s="124"/>
      <c r="I69" s="59"/>
      <c r="J69" s="38">
        <f t="shared" si="10"/>
        <v>0</v>
      </c>
      <c r="K69" s="72">
        <f>G69*H69</f>
        <v>0</v>
      </c>
      <c r="L69" s="72">
        <f t="shared" ref="L67:L72" si="11">G69*J69</f>
        <v>0</v>
      </c>
      <c r="M69" s="124"/>
    </row>
    <row r="70" spans="1:13" ht="39" customHeight="1" x14ac:dyDescent="0.2">
      <c r="A70" s="124">
        <v>4</v>
      </c>
      <c r="B70" s="47" t="s">
        <v>104</v>
      </c>
      <c r="C70" s="9" t="s">
        <v>103</v>
      </c>
      <c r="D70" s="124"/>
      <c r="E70" s="124"/>
      <c r="F70" s="27" t="s">
        <v>32</v>
      </c>
      <c r="G70" s="20">
        <v>300</v>
      </c>
      <c r="H70" s="124"/>
      <c r="I70" s="59"/>
      <c r="J70" s="38">
        <f t="shared" si="10"/>
        <v>0</v>
      </c>
      <c r="K70" s="72">
        <f>G70*H70</f>
        <v>0</v>
      </c>
      <c r="L70" s="72">
        <f>G70*J70</f>
        <v>0</v>
      </c>
      <c r="M70" s="124"/>
    </row>
    <row r="71" spans="1:13" ht="39" customHeight="1" x14ac:dyDescent="0.2">
      <c r="A71" s="124">
        <v>5</v>
      </c>
      <c r="B71" s="47" t="s">
        <v>105</v>
      </c>
      <c r="C71" s="9" t="s">
        <v>13</v>
      </c>
      <c r="D71" s="124"/>
      <c r="E71" s="124"/>
      <c r="F71" s="27" t="s">
        <v>32</v>
      </c>
      <c r="G71" s="20">
        <v>600</v>
      </c>
      <c r="H71" s="124"/>
      <c r="I71" s="59"/>
      <c r="J71" s="38">
        <f t="shared" si="10"/>
        <v>0</v>
      </c>
      <c r="K71" s="72">
        <f>G71*H71</f>
        <v>0</v>
      </c>
      <c r="L71" s="72">
        <f t="shared" si="11"/>
        <v>0</v>
      </c>
      <c r="M71" s="124"/>
    </row>
    <row r="72" spans="1:13" ht="39" customHeight="1" x14ac:dyDescent="0.2">
      <c r="A72" s="124">
        <v>6</v>
      </c>
      <c r="B72" s="47" t="s">
        <v>106</v>
      </c>
      <c r="C72" s="9"/>
      <c r="D72" s="124"/>
      <c r="E72" s="124"/>
      <c r="F72" s="27" t="s">
        <v>32</v>
      </c>
      <c r="G72" s="20">
        <v>50</v>
      </c>
      <c r="H72" s="124"/>
      <c r="I72" s="59"/>
      <c r="J72" s="38">
        <f t="shared" si="10"/>
        <v>0</v>
      </c>
      <c r="K72" s="72">
        <f>G72*H72</f>
        <v>0</v>
      </c>
      <c r="L72" s="72">
        <f t="shared" si="11"/>
        <v>0</v>
      </c>
      <c r="M72" s="124"/>
    </row>
    <row r="73" spans="1:13" ht="39" customHeight="1" thickBot="1" x14ac:dyDescent="0.25">
      <c r="A73" s="125"/>
      <c r="B73" s="137"/>
      <c r="C73" s="140"/>
      <c r="D73" s="125"/>
      <c r="E73" s="125"/>
      <c r="F73" s="126"/>
      <c r="G73" s="127"/>
      <c r="H73" s="125"/>
      <c r="I73" s="167" t="s">
        <v>27</v>
      </c>
      <c r="J73" s="168"/>
      <c r="K73" s="128">
        <f>SUM(K67:K72)</f>
        <v>0</v>
      </c>
      <c r="L73" s="128">
        <f>SUM(L67:L72)</f>
        <v>0</v>
      </c>
      <c r="M73" s="124"/>
    </row>
    <row r="74" spans="1:13" ht="39" customHeight="1" x14ac:dyDescent="0.2">
      <c r="A74" s="169" t="s">
        <v>139</v>
      </c>
      <c r="B74" s="170"/>
      <c r="C74" s="170"/>
      <c r="D74" s="170"/>
      <c r="E74" s="170"/>
      <c r="F74" s="170"/>
      <c r="G74" s="170"/>
      <c r="H74" s="170"/>
      <c r="I74" s="171"/>
      <c r="J74" s="171"/>
      <c r="K74" s="171"/>
      <c r="L74" s="171"/>
      <c r="M74" s="172"/>
    </row>
    <row r="75" spans="1:13" s="3" customFormat="1" ht="145.5" customHeight="1" x14ac:dyDescent="0.2">
      <c r="A75" s="9">
        <v>1</v>
      </c>
      <c r="B75" s="54" t="s">
        <v>110</v>
      </c>
      <c r="C75" s="27" t="s">
        <v>109</v>
      </c>
      <c r="D75" s="27"/>
      <c r="E75" s="27"/>
      <c r="F75" s="27" t="s">
        <v>32</v>
      </c>
      <c r="G75" s="20">
        <v>200</v>
      </c>
      <c r="H75" s="43"/>
      <c r="I75" s="42"/>
      <c r="J75" s="14">
        <f>H75+I75*H75</f>
        <v>0</v>
      </c>
      <c r="K75" s="15">
        <f>G75*H75</f>
        <v>0</v>
      </c>
      <c r="L75" s="15">
        <f>G75*J75</f>
        <v>0</v>
      </c>
      <c r="M75" s="10"/>
    </row>
    <row r="76" spans="1:13" s="3" customFormat="1" ht="63" customHeight="1" x14ac:dyDescent="0.2">
      <c r="A76" s="9">
        <v>2</v>
      </c>
      <c r="B76" s="27" t="s">
        <v>111</v>
      </c>
      <c r="C76" s="27" t="s">
        <v>112</v>
      </c>
      <c r="D76" s="27"/>
      <c r="E76" s="27"/>
      <c r="F76" s="27" t="s">
        <v>32</v>
      </c>
      <c r="G76" s="20">
        <v>200</v>
      </c>
      <c r="H76" s="43"/>
      <c r="I76" s="42"/>
      <c r="J76" s="14">
        <f t="shared" ref="J76:J77" si="12">H76+I76*H76</f>
        <v>0</v>
      </c>
      <c r="K76" s="15">
        <f>G76*H76</f>
        <v>0</v>
      </c>
      <c r="L76" s="15">
        <f>G76*J76</f>
        <v>0</v>
      </c>
      <c r="M76" s="10"/>
    </row>
    <row r="77" spans="1:13" s="3" customFormat="1" ht="39" customHeight="1" x14ac:dyDescent="0.2">
      <c r="A77" s="9">
        <v>3</v>
      </c>
      <c r="B77" s="11" t="s">
        <v>113</v>
      </c>
      <c r="C77" s="27" t="s">
        <v>114</v>
      </c>
      <c r="D77" s="27"/>
      <c r="E77" s="27"/>
      <c r="F77" s="28" t="s">
        <v>10</v>
      </c>
      <c r="G77" s="20">
        <v>400</v>
      </c>
      <c r="H77" s="43"/>
      <c r="I77" s="42"/>
      <c r="J77" s="14">
        <f t="shared" si="12"/>
        <v>0</v>
      </c>
      <c r="K77" s="15">
        <f>G77*H77</f>
        <v>0</v>
      </c>
      <c r="L77" s="15">
        <f>G77*J77</f>
        <v>0</v>
      </c>
      <c r="M77" s="33"/>
    </row>
    <row r="78" spans="1:13" s="3" customFormat="1" ht="39" customHeight="1" x14ac:dyDescent="0.2">
      <c r="A78" s="130"/>
      <c r="B78" s="68"/>
      <c r="C78" s="123"/>
      <c r="D78" s="123"/>
      <c r="E78" s="123"/>
      <c r="F78" s="45"/>
      <c r="G78" s="131"/>
      <c r="H78" s="132"/>
      <c r="I78" s="133"/>
      <c r="J78" s="134"/>
      <c r="K78" s="43">
        <f>SUM(K75:K77)</f>
        <v>0</v>
      </c>
      <c r="L78" s="43">
        <f>SUM(L75:L77)</f>
        <v>0</v>
      </c>
      <c r="M78" s="135"/>
    </row>
    <row r="79" spans="1:13" ht="45" customHeight="1" x14ac:dyDescent="0.2">
      <c r="A79" s="179" t="s">
        <v>140</v>
      </c>
      <c r="B79" s="180"/>
      <c r="C79" s="180"/>
      <c r="D79" s="180"/>
      <c r="E79" s="180"/>
      <c r="F79" s="180"/>
      <c r="G79" s="180"/>
      <c r="H79" s="180"/>
      <c r="I79" s="180"/>
      <c r="J79" s="180"/>
      <c r="K79" s="180"/>
      <c r="L79" s="180"/>
      <c r="M79" s="181"/>
    </row>
    <row r="80" spans="1:13" ht="39" customHeight="1" x14ac:dyDescent="0.2">
      <c r="A80" s="48">
        <v>1</v>
      </c>
      <c r="B80" s="27" t="s">
        <v>115</v>
      </c>
      <c r="C80" s="50"/>
      <c r="D80" s="50"/>
      <c r="E80" s="50"/>
      <c r="F80" s="21" t="s">
        <v>10</v>
      </c>
      <c r="G80" s="21">
        <v>250</v>
      </c>
      <c r="H80" s="41"/>
      <c r="I80" s="42"/>
      <c r="J80" s="14">
        <f>H80+I80*H80</f>
        <v>0</v>
      </c>
      <c r="K80" s="15">
        <f>G80*H80</f>
        <v>0</v>
      </c>
      <c r="L80" s="15">
        <f>G80*J80</f>
        <v>0</v>
      </c>
      <c r="M80" s="69"/>
    </row>
    <row r="81" spans="1:13" ht="42.75" customHeight="1" x14ac:dyDescent="0.2">
      <c r="A81" s="48">
        <v>2</v>
      </c>
      <c r="B81" s="54" t="s">
        <v>116</v>
      </c>
      <c r="C81" s="50"/>
      <c r="D81" s="50"/>
      <c r="E81" s="50"/>
      <c r="F81" s="21" t="s">
        <v>10</v>
      </c>
      <c r="G81" s="21">
        <v>30</v>
      </c>
      <c r="H81" s="70"/>
      <c r="I81" s="71"/>
      <c r="J81" s="14">
        <f>H81+I81*H81</f>
        <v>0</v>
      </c>
      <c r="K81" s="15">
        <f>G81*H81</f>
        <v>0</v>
      </c>
      <c r="L81" s="15">
        <f>G81*J81</f>
        <v>0</v>
      </c>
      <c r="M81" s="69"/>
    </row>
    <row r="82" spans="1:13" ht="39" customHeight="1" x14ac:dyDescent="0.2">
      <c r="A82" s="198" t="s">
        <v>27</v>
      </c>
      <c r="B82" s="198"/>
      <c r="C82" s="27"/>
      <c r="D82" s="34"/>
      <c r="E82" s="34"/>
      <c r="F82" s="83"/>
      <c r="G82" s="84"/>
      <c r="H82" s="88"/>
      <c r="I82" s="84"/>
      <c r="J82" s="84"/>
      <c r="K82" s="129">
        <f>SUM(K80:K81)</f>
        <v>0</v>
      </c>
      <c r="L82" s="129">
        <f>SUM(L80:L81)</f>
        <v>0</v>
      </c>
      <c r="M82" s="33"/>
    </row>
    <row r="83" spans="1:13" ht="39" customHeight="1" x14ac:dyDescent="0.2">
      <c r="A83" s="169" t="s">
        <v>141</v>
      </c>
      <c r="B83" s="170"/>
      <c r="C83" s="170"/>
      <c r="D83" s="170"/>
      <c r="E83" s="170"/>
      <c r="F83" s="170"/>
      <c r="G83" s="170"/>
      <c r="H83" s="170"/>
      <c r="I83" s="171"/>
      <c r="J83" s="171"/>
      <c r="K83" s="171"/>
      <c r="L83" s="171"/>
      <c r="M83" s="172"/>
    </row>
    <row r="84" spans="1:13" ht="39" customHeight="1" x14ac:dyDescent="0.2">
      <c r="A84" s="124">
        <v>1</v>
      </c>
      <c r="B84" s="52" t="s">
        <v>118</v>
      </c>
      <c r="C84" s="9"/>
      <c r="D84" s="124"/>
      <c r="E84" s="124"/>
      <c r="F84" s="27" t="s">
        <v>94</v>
      </c>
      <c r="G84" s="20">
        <v>1</v>
      </c>
      <c r="H84" s="145"/>
      <c r="I84" s="59"/>
      <c r="J84" s="15">
        <f>H84+I84*H84</f>
        <v>0</v>
      </c>
      <c r="K84" s="72">
        <f>G84*H84</f>
        <v>0</v>
      </c>
      <c r="L84" s="72">
        <f t="shared" ref="L84:L88" si="13">G84*J84</f>
        <v>0</v>
      </c>
      <c r="M84" s="124"/>
    </row>
    <row r="85" spans="1:13" ht="39" customHeight="1" x14ac:dyDescent="0.2">
      <c r="A85" s="124">
        <v>2</v>
      </c>
      <c r="B85" s="52" t="s">
        <v>119</v>
      </c>
      <c r="C85" s="9"/>
      <c r="D85" s="124"/>
      <c r="E85" s="124"/>
      <c r="F85" s="27" t="s">
        <v>94</v>
      </c>
      <c r="G85" s="20">
        <v>1</v>
      </c>
      <c r="H85" s="145"/>
      <c r="I85" s="59"/>
      <c r="J85" s="15">
        <f t="shared" ref="J85:J88" si="14">H85+I85*H85</f>
        <v>0</v>
      </c>
      <c r="K85" s="72">
        <f>G85*H85</f>
        <v>0</v>
      </c>
      <c r="L85" s="72">
        <f t="shared" si="13"/>
        <v>0</v>
      </c>
      <c r="M85" s="124"/>
    </row>
    <row r="86" spans="1:13" ht="39" customHeight="1" x14ac:dyDescent="0.2">
      <c r="A86" s="124">
        <v>3</v>
      </c>
      <c r="B86" s="52" t="s">
        <v>120</v>
      </c>
      <c r="C86" s="9"/>
      <c r="D86" s="124"/>
      <c r="E86" s="124"/>
      <c r="F86" s="27" t="s">
        <v>32</v>
      </c>
      <c r="G86" s="20">
        <v>25</v>
      </c>
      <c r="H86" s="145"/>
      <c r="I86" s="59"/>
      <c r="J86" s="15">
        <f t="shared" si="14"/>
        <v>0</v>
      </c>
      <c r="K86" s="72">
        <f t="shared" ref="K84:K88" si="15">G86*H86</f>
        <v>0</v>
      </c>
      <c r="L86" s="72">
        <f t="shared" si="13"/>
        <v>0</v>
      </c>
      <c r="M86" s="124"/>
    </row>
    <row r="87" spans="1:13" ht="39" customHeight="1" x14ac:dyDescent="0.2">
      <c r="A87" s="124">
        <v>4</v>
      </c>
      <c r="B87" s="144" t="s">
        <v>121</v>
      </c>
      <c r="C87" s="9"/>
      <c r="D87" s="124"/>
      <c r="E87" s="124"/>
      <c r="F87" s="27" t="s">
        <v>32</v>
      </c>
      <c r="G87" s="20">
        <v>25</v>
      </c>
      <c r="H87" s="145"/>
      <c r="I87" s="59"/>
      <c r="J87" s="15">
        <f t="shared" si="14"/>
        <v>0</v>
      </c>
      <c r="K87" s="72">
        <f t="shared" si="15"/>
        <v>0</v>
      </c>
      <c r="L87" s="72">
        <f t="shared" si="13"/>
        <v>0</v>
      </c>
      <c r="M87" s="124"/>
    </row>
    <row r="88" spans="1:13" ht="39" customHeight="1" x14ac:dyDescent="0.2">
      <c r="A88" s="124">
        <v>5</v>
      </c>
      <c r="B88" s="52" t="s">
        <v>122</v>
      </c>
      <c r="C88" s="9"/>
      <c r="D88" s="124"/>
      <c r="E88" s="124"/>
      <c r="F88" s="27" t="s">
        <v>32</v>
      </c>
      <c r="G88" s="20">
        <v>2</v>
      </c>
      <c r="H88" s="145"/>
      <c r="I88" s="59"/>
      <c r="J88" s="15">
        <f t="shared" si="14"/>
        <v>0</v>
      </c>
      <c r="K88" s="72">
        <f t="shared" si="15"/>
        <v>0</v>
      </c>
      <c r="L88" s="72">
        <f>G88*J88</f>
        <v>0</v>
      </c>
      <c r="M88" s="124"/>
    </row>
    <row r="89" spans="1:13" ht="39" customHeight="1" thickBot="1" x14ac:dyDescent="0.25">
      <c r="A89" s="125"/>
      <c r="B89" s="137"/>
      <c r="C89" s="140"/>
      <c r="D89" s="125"/>
      <c r="E89" s="125"/>
      <c r="F89" s="126"/>
      <c r="G89" s="127"/>
      <c r="H89" s="125"/>
      <c r="I89" s="167" t="s">
        <v>27</v>
      </c>
      <c r="J89" s="168"/>
      <c r="K89" s="128">
        <f>SUM(K84:K88)</f>
        <v>0</v>
      </c>
      <c r="L89" s="128">
        <f>SUM(L84:L88)</f>
        <v>0</v>
      </c>
      <c r="M89" s="124"/>
    </row>
    <row r="90" spans="1:13" s="142" customFormat="1" ht="36.75" customHeight="1" x14ac:dyDescent="0.2">
      <c r="A90" s="202" t="s">
        <v>142</v>
      </c>
      <c r="B90" s="203"/>
      <c r="C90" s="203"/>
      <c r="D90" s="203"/>
      <c r="E90" s="203"/>
      <c r="F90" s="203"/>
      <c r="G90" s="203"/>
      <c r="H90" s="203"/>
      <c r="I90" s="203"/>
      <c r="J90" s="203"/>
      <c r="K90" s="203"/>
      <c r="L90" s="203"/>
      <c r="M90" s="204"/>
    </row>
    <row r="91" spans="1:13" s="143" customFormat="1" ht="156" customHeight="1" x14ac:dyDescent="0.2">
      <c r="A91" s="146">
        <v>1</v>
      </c>
      <c r="B91" s="147" t="s">
        <v>125</v>
      </c>
      <c r="C91" s="146" t="s">
        <v>126</v>
      </c>
      <c r="D91" s="146"/>
      <c r="E91" s="146"/>
      <c r="F91" s="148" t="s">
        <v>10</v>
      </c>
      <c r="G91" s="148">
        <v>15</v>
      </c>
      <c r="H91" s="149"/>
      <c r="I91" s="150"/>
      <c r="J91" s="208">
        <f>H91+I91*H91</f>
        <v>0</v>
      </c>
      <c r="K91" s="208">
        <f>G91*H91</f>
        <v>0</v>
      </c>
      <c r="L91" s="208">
        <f>G91*J91</f>
        <v>0</v>
      </c>
      <c r="M91" s="8"/>
    </row>
    <row r="92" spans="1:13" s="143" customFormat="1" ht="47.25" customHeight="1" x14ac:dyDescent="0.2">
      <c r="A92" s="146">
        <v>2</v>
      </c>
      <c r="B92" s="147" t="s">
        <v>127</v>
      </c>
      <c r="C92" s="146" t="s">
        <v>128</v>
      </c>
      <c r="D92" s="146"/>
      <c r="E92" s="146"/>
      <c r="F92" s="148" t="s">
        <v>10</v>
      </c>
      <c r="G92" s="148">
        <v>10</v>
      </c>
      <c r="H92" s="149"/>
      <c r="I92" s="150"/>
      <c r="J92" s="208">
        <f t="shared" ref="J92:J97" si="16">H92+I92*H92</f>
        <v>0</v>
      </c>
      <c r="K92" s="208">
        <f t="shared" ref="K92:K95" si="17">G92*H92</f>
        <v>0</v>
      </c>
      <c r="L92" s="208">
        <f t="shared" ref="L92:L95" si="18">G92*J92</f>
        <v>0</v>
      </c>
      <c r="M92" s="8"/>
    </row>
    <row r="93" spans="1:13" s="143" customFormat="1" ht="36.75" customHeight="1" x14ac:dyDescent="0.2">
      <c r="A93" s="146">
        <v>3</v>
      </c>
      <c r="B93" s="147" t="s">
        <v>129</v>
      </c>
      <c r="C93" s="146" t="s">
        <v>126</v>
      </c>
      <c r="D93" s="146"/>
      <c r="E93" s="146"/>
      <c r="F93" s="148" t="s">
        <v>10</v>
      </c>
      <c r="G93" s="148">
        <v>20</v>
      </c>
      <c r="H93" s="149"/>
      <c r="I93" s="150"/>
      <c r="J93" s="208">
        <f t="shared" si="16"/>
        <v>0</v>
      </c>
      <c r="K93" s="208">
        <f t="shared" si="17"/>
        <v>0</v>
      </c>
      <c r="L93" s="208">
        <f t="shared" si="18"/>
        <v>0</v>
      </c>
      <c r="M93" s="8"/>
    </row>
    <row r="94" spans="1:13" s="143" customFormat="1" ht="63.75" customHeight="1" x14ac:dyDescent="0.2">
      <c r="A94" s="146">
        <v>4</v>
      </c>
      <c r="B94" s="147" t="s">
        <v>130</v>
      </c>
      <c r="C94" s="146" t="s">
        <v>126</v>
      </c>
      <c r="D94" s="151"/>
      <c r="E94" s="151"/>
      <c r="F94" s="148" t="s">
        <v>10</v>
      </c>
      <c r="G94" s="152">
        <v>10</v>
      </c>
      <c r="H94" s="153"/>
      <c r="I94" s="150"/>
      <c r="J94" s="208">
        <f t="shared" si="16"/>
        <v>0</v>
      </c>
      <c r="K94" s="208">
        <f t="shared" si="17"/>
        <v>0</v>
      </c>
      <c r="L94" s="208">
        <f t="shared" si="18"/>
        <v>0</v>
      </c>
      <c r="M94" s="154"/>
    </row>
    <row r="95" spans="1:13" s="143" customFormat="1" ht="48" customHeight="1" x14ac:dyDescent="0.2">
      <c r="A95" s="146">
        <v>5</v>
      </c>
      <c r="B95" s="147" t="s">
        <v>131</v>
      </c>
      <c r="C95" s="146" t="s">
        <v>126</v>
      </c>
      <c r="D95" s="151"/>
      <c r="E95" s="151"/>
      <c r="F95" s="148" t="s">
        <v>10</v>
      </c>
      <c r="G95" s="152">
        <v>10</v>
      </c>
      <c r="H95" s="153"/>
      <c r="I95" s="150"/>
      <c r="J95" s="208">
        <f t="shared" si="16"/>
        <v>0</v>
      </c>
      <c r="K95" s="208">
        <f t="shared" si="17"/>
        <v>0</v>
      </c>
      <c r="L95" s="208">
        <f t="shared" si="18"/>
        <v>0</v>
      </c>
      <c r="M95" s="154"/>
    </row>
    <row r="96" spans="1:13" s="143" customFormat="1" ht="81" customHeight="1" x14ac:dyDescent="0.2">
      <c r="A96" s="146">
        <v>6</v>
      </c>
      <c r="B96" s="155" t="s">
        <v>132</v>
      </c>
      <c r="C96" s="151" t="s">
        <v>133</v>
      </c>
      <c r="D96" s="151"/>
      <c r="E96" s="151"/>
      <c r="F96" s="152" t="s">
        <v>10</v>
      </c>
      <c r="G96" s="152">
        <v>10</v>
      </c>
      <c r="H96" s="153"/>
      <c r="I96" s="156"/>
      <c r="J96" s="208">
        <f t="shared" si="16"/>
        <v>0</v>
      </c>
      <c r="K96" s="209">
        <f>G96*H96</f>
        <v>0</v>
      </c>
      <c r="L96" s="208">
        <f t="shared" ref="L96" si="19">G96*J96</f>
        <v>0</v>
      </c>
      <c r="M96" s="154"/>
    </row>
    <row r="97" spans="1:13" s="143" customFormat="1" ht="96" customHeight="1" x14ac:dyDescent="0.2">
      <c r="A97" s="146">
        <v>7</v>
      </c>
      <c r="B97" s="147" t="s">
        <v>134</v>
      </c>
      <c r="C97" s="146" t="s">
        <v>135</v>
      </c>
      <c r="D97" s="146"/>
      <c r="E97" s="146"/>
      <c r="F97" s="148" t="s">
        <v>10</v>
      </c>
      <c r="G97" s="148">
        <v>5</v>
      </c>
      <c r="H97" s="149"/>
      <c r="I97" s="150"/>
      <c r="J97" s="208">
        <f t="shared" si="16"/>
        <v>0</v>
      </c>
      <c r="K97" s="208">
        <f>G97*H97</f>
        <v>0</v>
      </c>
      <c r="L97" s="208">
        <f>G97*J97</f>
        <v>0</v>
      </c>
      <c r="M97" s="8"/>
    </row>
    <row r="98" spans="1:13" s="143" customFormat="1" ht="33" customHeight="1" thickBot="1" x14ac:dyDescent="0.25">
      <c r="A98" s="157"/>
      <c r="B98" s="158" t="s">
        <v>117</v>
      </c>
      <c r="C98" s="159"/>
      <c r="D98" s="159"/>
      <c r="E98" s="160"/>
      <c r="F98" s="161"/>
      <c r="G98" s="162"/>
      <c r="H98" s="163"/>
      <c r="I98" s="164"/>
      <c r="J98" s="165"/>
      <c r="K98" s="166">
        <f>SUM(K91:K97)</f>
        <v>0</v>
      </c>
      <c r="L98" s="210">
        <f>SUM(L91:L97)</f>
        <v>0</v>
      </c>
      <c r="M98" s="68"/>
    </row>
    <row r="99" spans="1:13" ht="20.100000000000001" customHeight="1" x14ac:dyDescent="0.2">
      <c r="A99" s="199"/>
      <c r="B99" s="200"/>
      <c r="C99" s="200"/>
      <c r="D99" s="200"/>
      <c r="E99" s="200"/>
      <c r="F99" s="200"/>
      <c r="G99" s="200"/>
      <c r="H99" s="200"/>
      <c r="I99" s="200"/>
      <c r="J99" s="200"/>
      <c r="K99" s="200"/>
      <c r="L99" s="200"/>
      <c r="M99" s="201"/>
    </row>
    <row r="100" spans="1:13" x14ac:dyDescent="0.2">
      <c r="A100" s="196"/>
      <c r="B100" s="196"/>
      <c r="C100" s="196"/>
      <c r="D100" s="196"/>
      <c r="E100" s="196"/>
      <c r="F100" s="196"/>
      <c r="G100" s="196"/>
      <c r="H100" s="196"/>
      <c r="I100" s="196"/>
      <c r="J100" s="196"/>
      <c r="K100" s="196"/>
      <c r="L100" s="196"/>
      <c r="M100" s="196"/>
    </row>
    <row r="101" spans="1:13" x14ac:dyDescent="0.2">
      <c r="A101" s="189"/>
      <c r="B101" s="194"/>
      <c r="C101" s="195"/>
      <c r="D101" s="54"/>
      <c r="E101" s="54"/>
      <c r="F101" s="189"/>
      <c r="G101" s="190"/>
      <c r="H101" s="191"/>
      <c r="I101" s="192"/>
      <c r="J101" s="193"/>
      <c r="K101" s="193"/>
      <c r="L101" s="193"/>
      <c r="M101" s="197"/>
    </row>
    <row r="102" spans="1:13" x14ac:dyDescent="0.2">
      <c r="A102" s="189"/>
      <c r="B102" s="194"/>
      <c r="C102" s="195"/>
      <c r="D102" s="54"/>
      <c r="E102" s="54"/>
      <c r="F102" s="189"/>
      <c r="G102" s="190"/>
      <c r="H102" s="191"/>
      <c r="I102" s="192"/>
      <c r="J102" s="193"/>
      <c r="K102" s="193"/>
      <c r="L102" s="193"/>
      <c r="M102" s="197"/>
    </row>
    <row r="103" spans="1:13" x14ac:dyDescent="0.2">
      <c r="A103" s="188"/>
      <c r="B103" s="188"/>
      <c r="C103" s="54"/>
      <c r="D103" s="54"/>
      <c r="E103" s="54"/>
      <c r="F103" s="189"/>
      <c r="G103" s="189"/>
      <c r="H103" s="189"/>
      <c r="I103" s="189"/>
      <c r="J103" s="189"/>
      <c r="K103" s="189"/>
      <c r="M103" s="87"/>
    </row>
    <row r="104" spans="1:13" x14ac:dyDescent="0.2">
      <c r="B104" s="114"/>
      <c r="J104" s="87"/>
      <c r="L104" s="87"/>
      <c r="M104" s="87"/>
    </row>
    <row r="105" spans="1:13" x14ac:dyDescent="0.2">
      <c r="A105" s="115"/>
      <c r="B105" s="114"/>
      <c r="J105" s="87"/>
      <c r="L105" s="87"/>
      <c r="M105" s="87"/>
    </row>
    <row r="106" spans="1:13" x14ac:dyDescent="0.2">
      <c r="B106" s="114"/>
      <c r="J106" s="87"/>
      <c r="L106" s="87"/>
      <c r="M106" s="87"/>
    </row>
    <row r="107" spans="1:13" x14ac:dyDescent="0.2">
      <c r="B107" s="116"/>
      <c r="J107" s="87"/>
      <c r="L107" s="87"/>
      <c r="M107" s="87"/>
    </row>
    <row r="108" spans="1:13" x14ac:dyDescent="0.2">
      <c r="B108" s="116"/>
      <c r="J108" s="87"/>
      <c r="L108" s="87"/>
      <c r="M108" s="87"/>
    </row>
    <row r="109" spans="1:13" x14ac:dyDescent="0.2">
      <c r="B109" s="116"/>
      <c r="J109" s="87"/>
      <c r="L109" s="87"/>
      <c r="M109" s="87"/>
    </row>
    <row r="110" spans="1:13" x14ac:dyDescent="0.2">
      <c r="B110" s="138"/>
      <c r="J110" s="87"/>
      <c r="L110" s="87"/>
      <c r="M110" s="87"/>
    </row>
    <row r="111" spans="1:13" x14ac:dyDescent="0.2">
      <c r="J111" s="87"/>
      <c r="L111" s="87"/>
      <c r="M111" s="87"/>
    </row>
    <row r="112" spans="1:13" x14ac:dyDescent="0.2">
      <c r="J112" s="87"/>
      <c r="L112" s="87"/>
      <c r="M112" s="87"/>
    </row>
    <row r="113" spans="1:13" x14ac:dyDescent="0.2">
      <c r="J113" s="87"/>
      <c r="L113" s="87"/>
      <c r="M113" s="87"/>
    </row>
    <row r="114" spans="1:13" x14ac:dyDescent="0.2">
      <c r="J114" s="87"/>
      <c r="L114" s="87"/>
      <c r="M114" s="87"/>
    </row>
    <row r="115" spans="1:13" x14ac:dyDescent="0.2">
      <c r="J115" s="87"/>
      <c r="L115" s="87"/>
      <c r="M115" s="87"/>
    </row>
    <row r="116" spans="1:13" x14ac:dyDescent="0.2">
      <c r="J116" s="87"/>
      <c r="L116" s="87"/>
      <c r="M116" s="87"/>
    </row>
    <row r="117" spans="1:13" x14ac:dyDescent="0.2">
      <c r="B117" s="117"/>
      <c r="J117" s="87"/>
      <c r="L117" s="87"/>
      <c r="M117" s="87"/>
    </row>
    <row r="118" spans="1:13" x14ac:dyDescent="0.2">
      <c r="B118" s="117"/>
      <c r="J118" s="87"/>
      <c r="L118" s="87"/>
      <c r="M118" s="87"/>
    </row>
    <row r="119" spans="1:13" x14ac:dyDescent="0.2">
      <c r="J119" s="87"/>
      <c r="L119" s="87"/>
      <c r="M119" s="87"/>
    </row>
    <row r="120" spans="1:13" x14ac:dyDescent="0.2">
      <c r="A120" s="118"/>
      <c r="B120" s="119"/>
      <c r="J120" s="87"/>
      <c r="L120" s="87"/>
      <c r="M120" s="87"/>
    </row>
    <row r="121" spans="1:13" x14ac:dyDescent="0.2">
      <c r="J121" s="87"/>
      <c r="L121" s="87"/>
      <c r="M121" s="87"/>
    </row>
    <row r="122" spans="1:13" x14ac:dyDescent="0.2">
      <c r="B122" s="117"/>
    </row>
  </sheetData>
  <mergeCells count="47">
    <mergeCell ref="A79:M79"/>
    <mergeCell ref="A100:M100"/>
    <mergeCell ref="L101:L102"/>
    <mergeCell ref="M101:M102"/>
    <mergeCell ref="A82:B82"/>
    <mergeCell ref="A99:M99"/>
    <mergeCell ref="A90:M90"/>
    <mergeCell ref="A83:M83"/>
    <mergeCell ref="I89:J89"/>
    <mergeCell ref="A103:B103"/>
    <mergeCell ref="F103:K103"/>
    <mergeCell ref="F101:F102"/>
    <mergeCell ref="G101:G102"/>
    <mergeCell ref="H101:H102"/>
    <mergeCell ref="I101:I102"/>
    <mergeCell ref="J101:J102"/>
    <mergeCell ref="K101:K102"/>
    <mergeCell ref="B101:B102"/>
    <mergeCell ref="A101:A102"/>
    <mergeCell ref="C101:C102"/>
    <mergeCell ref="A3:M3"/>
    <mergeCell ref="A16:M16"/>
    <mergeCell ref="A21:M21"/>
    <mergeCell ref="A42:B42"/>
    <mergeCell ref="F42:J42"/>
    <mergeCell ref="A15:B15"/>
    <mergeCell ref="A20:B20"/>
    <mergeCell ref="A37:B37"/>
    <mergeCell ref="A38:M38"/>
    <mergeCell ref="A43:M43"/>
    <mergeCell ref="F53:J53"/>
    <mergeCell ref="A53:B53"/>
    <mergeCell ref="A45:B45"/>
    <mergeCell ref="F45:J45"/>
    <mergeCell ref="A50:M50"/>
    <mergeCell ref="A46:M46"/>
    <mergeCell ref="A49:B49"/>
    <mergeCell ref="I73:J73"/>
    <mergeCell ref="A74:M74"/>
    <mergeCell ref="A54:M54"/>
    <mergeCell ref="A57:B57"/>
    <mergeCell ref="F57:J57"/>
    <mergeCell ref="A58:M58"/>
    <mergeCell ref="A66:M66"/>
    <mergeCell ref="A60:B60"/>
    <mergeCell ref="A61:M61"/>
    <mergeCell ref="I65:J65"/>
  </mergeCells>
  <phoneticPr fontId="0" type="noConversion"/>
  <printOptions horizontalCentered="1"/>
  <pageMargins left="0.23622047244094491" right="0.35433070866141736" top="0.74803149606299213" bottom="0.74803149606299213" header="0.31496062992125984" footer="0.31496062992125984"/>
  <pageSetup paperSize="9" scale="50" fitToHeight="0" orientation="landscape" r:id="rId1"/>
  <headerFooter alignWithMargins="0">
    <oddHeader>&amp;LSprawa 52/2025&amp;C&amp;"Arial Narrow,Normalny"&amp;14Formularz cenowy&amp;RZałącznik nr 8</oddHeader>
    <oddFooter>&amp;R&amp;P</oddFooter>
  </headerFooter>
  <rowBreaks count="7" manualBreakCount="7">
    <brk id="15" max="16383" man="1"/>
    <brk id="20" max="16383" man="1"/>
    <brk id="37" max="16383" man="1"/>
    <brk id="45" max="16383" man="1"/>
    <brk id="53" max="16383" man="1"/>
    <brk id="65" max="16383" man="1"/>
    <brk id="8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zadanie 1-15</vt:lpstr>
      <vt:lpstr>'zadanie 1-15'!Obszar_wydruku</vt:lpstr>
      <vt:lpstr>'zadanie 1-15'!Print_Area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2025-05-09T04:44:46Z</cp:lastPrinted>
  <dcterms:created xsi:type="dcterms:W3CDTF">1997-02-26T13:46:56Z</dcterms:created>
  <dcterms:modified xsi:type="dcterms:W3CDTF">2025-06-16T06:39:47Z</dcterms:modified>
</cp:coreProperties>
</file>