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28680" yWindow="-120" windowWidth="29040" windowHeight="15720"/>
  </bookViews>
  <sheets>
    <sheet name="Arkusz1" sheetId="1" r:id="rId1"/>
  </sheets>
  <definedNames>
    <definedName name="ARTUR" localSheetId="0">Arkusz1!$A$1:$L$3</definedName>
    <definedName name="Print_Area" localSheetId="0">Arkusz1!$A$1:$L$15</definedName>
  </definedNames>
  <calcPr calcId="12451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" i="1"/>
  <c r="I6"/>
  <c r="I7"/>
  <c r="K13"/>
  <c r="J13"/>
  <c r="I4"/>
  <c r="K11"/>
  <c r="K10"/>
  <c r="J6"/>
  <c r="K6" s="1"/>
  <c r="J7"/>
  <c r="K7" s="1"/>
  <c r="J5"/>
  <c r="K5" s="1"/>
  <c r="I11"/>
  <c r="I10"/>
  <c r="J4"/>
  <c r="K4" s="1"/>
  <c r="J11" l="1"/>
  <c r="J10"/>
  <c r="J12" l="1"/>
  <c r="K12"/>
</calcChain>
</file>

<file path=xl/sharedStrings.xml><?xml version="1.0" encoding="utf-8"?>
<sst xmlns="http://schemas.openxmlformats.org/spreadsheetml/2006/main" count="42" uniqueCount="36">
  <si>
    <t>L.p.</t>
  </si>
  <si>
    <t>Nazwa materiału</t>
  </si>
  <si>
    <t>J.M</t>
  </si>
  <si>
    <t>Ilość oferow.</t>
  </si>
  <si>
    <t>Nazwa handlowa/ Producent</t>
  </si>
  <si>
    <t>kod towaru</t>
  </si>
  <si>
    <t xml:space="preserve"> % VAT</t>
  </si>
  <si>
    <t>Wartość netto</t>
  </si>
  <si>
    <t>Wartość brutto</t>
  </si>
  <si>
    <t>Uwagi</t>
  </si>
  <si>
    <t>7</t>
  </si>
  <si>
    <t>8</t>
  </si>
  <si>
    <t>9</t>
  </si>
  <si>
    <t>10</t>
  </si>
  <si>
    <t>11</t>
  </si>
  <si>
    <t>12</t>
  </si>
  <si>
    <t>ZADANIE 1</t>
  </si>
  <si>
    <t>ZADANIE 2</t>
  </si>
  <si>
    <t>szt.</t>
  </si>
  <si>
    <t>1.1.</t>
  </si>
  <si>
    <t>Cena jedn  netto</t>
  </si>
  <si>
    <t>Cena jedn. brutto</t>
  </si>
  <si>
    <t xml:space="preserve">Dzierżawa urządzenia  do obustronnego pomiaru indeksu bispektralnego w trakcie zabiegów  w znieczuleniu ogólnym (miesiecznie)  </t>
  </si>
  <si>
    <t>Dzierżawa urządzenia  do obustronnego pomiaru indeksu bispektralnego dla pacjentów OIT (miesięcznie)</t>
  </si>
  <si>
    <t>czujniki do oferowanych monitorów  - elektrody obustronne</t>
  </si>
  <si>
    <t>czujniki do oferowanych monitorów  - elektrody jednostronne</t>
  </si>
  <si>
    <t xml:space="preserve">RAZEM: </t>
  </si>
  <si>
    <t xml:space="preserve">czujniki do oferowanych monitorów  </t>
  </si>
  <si>
    <t xml:space="preserve">Dzierżawa urządzenia do pomiaru EEG i jednoczasowej analizy poziomu analgezji (miesięcznie)  </t>
  </si>
  <si>
    <t xml:space="preserve">Elektroniczny Podpis Wykonawcy </t>
  </si>
  <si>
    <t>* do umowy dzierżawy - wartości netto i brutto  pozycje 1 2 w zadaniu 1 oraz poz 1 w zadaniu 2 przeliczone dla 24 m-cy  (wg wprowadzonych formuł, ktorych nie należy zmieniać)</t>
  </si>
  <si>
    <t>RAZEM</t>
  </si>
  <si>
    <t>*cena za 1 m-c (dzierżawa)</t>
  </si>
  <si>
    <t xml:space="preserve">* cena za 1 m-c (dzierżawa) </t>
  </si>
  <si>
    <t xml:space="preserve">*wartość netto (dzierżawa) </t>
  </si>
  <si>
    <t xml:space="preserve">*wartość brutto (dzierżawa) </t>
  </si>
</sst>
</file>

<file path=xl/styles.xml><?xml version="1.0" encoding="utf-8"?>
<styleSheet xmlns="http://schemas.openxmlformats.org/spreadsheetml/2006/main">
  <numFmts count="1">
    <numFmt numFmtId="164" formatCode="#,##0.00\ &quot;zł&quot;"/>
  </numFmts>
  <fonts count="10">
    <font>
      <sz val="10"/>
      <name val="Arial CE"/>
      <charset val="238"/>
    </font>
    <font>
      <b/>
      <sz val="9"/>
      <name val="Arial Narrow"/>
      <family val="2"/>
      <charset val="238"/>
    </font>
    <font>
      <sz val="9"/>
      <name val="Arial Narrow"/>
      <family val="2"/>
      <charset val="238"/>
    </font>
    <font>
      <b/>
      <sz val="10"/>
      <name val="Arial Narrow"/>
      <family val="2"/>
      <charset val="238"/>
    </font>
    <font>
      <sz val="10"/>
      <name val="Arial Narrow"/>
      <family val="2"/>
      <charset val="238"/>
    </font>
    <font>
      <b/>
      <sz val="11"/>
      <name val="Arial Narrow"/>
      <family val="2"/>
      <charset val="238"/>
    </font>
    <font>
      <sz val="11"/>
      <name val="Arial Narrow"/>
      <family val="2"/>
      <charset val="238"/>
    </font>
    <font>
      <sz val="11"/>
      <color indexed="8"/>
      <name val="Calibri"/>
      <family val="2"/>
      <charset val="238"/>
    </font>
    <font>
      <i/>
      <sz val="10"/>
      <name val="Arial Narrow"/>
      <family val="2"/>
      <charset val="238"/>
    </font>
    <font>
      <b/>
      <i/>
      <sz val="1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8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7" fillId="0" borderId="0"/>
  </cellStyleXfs>
  <cellXfs count="50">
    <xf numFmtId="0" fontId="0" fillId="0" borderId="0" xfId="0"/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4" fillId="0" borderId="2" xfId="0" applyFont="1" applyBorder="1" applyAlignment="1">
      <alignment vertical="center" wrapText="1"/>
    </xf>
    <xf numFmtId="0" fontId="4" fillId="0" borderId="2" xfId="0" applyFont="1" applyBorder="1" applyAlignment="1">
      <alignment vertical="center"/>
    </xf>
    <xf numFmtId="164" fontId="3" fillId="0" borderId="7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9" fillId="0" borderId="0" xfId="0" applyFont="1" applyAlignment="1">
      <alignment vertical="center"/>
    </xf>
    <xf numFmtId="0" fontId="0" fillId="0" borderId="8" xfId="0" applyFont="1" applyBorder="1" applyAlignment="1">
      <alignment vertical="center" wrapText="1"/>
    </xf>
    <xf numFmtId="4" fontId="4" fillId="0" borderId="2" xfId="0" applyNumberFormat="1" applyFont="1" applyBorder="1" applyAlignment="1">
      <alignment vertical="center"/>
    </xf>
    <xf numFmtId="0" fontId="4" fillId="0" borderId="3" xfId="0" applyFont="1" applyBorder="1" applyAlignment="1">
      <alignment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5" xfId="0" applyFont="1" applyBorder="1" applyAlignment="1">
      <alignment vertical="center"/>
    </xf>
    <xf numFmtId="164" fontId="4" fillId="0" borderId="2" xfId="0" applyNumberFormat="1" applyFont="1" applyBorder="1" applyAlignment="1">
      <alignment horizontal="right" vertical="center" wrapText="1"/>
    </xf>
    <xf numFmtId="0" fontId="4" fillId="0" borderId="3" xfId="0" applyFont="1" applyBorder="1" applyAlignment="1">
      <alignment vertical="center"/>
    </xf>
    <xf numFmtId="0" fontId="4" fillId="0" borderId="3" xfId="0" applyFont="1" applyBorder="1" applyAlignment="1">
      <alignment horizontal="center" vertical="center"/>
    </xf>
    <xf numFmtId="164" fontId="4" fillId="0" borderId="3" xfId="0" applyNumberFormat="1" applyFont="1" applyBorder="1" applyAlignment="1">
      <alignment horizontal="right" vertical="center" wrapText="1"/>
    </xf>
    <xf numFmtId="0" fontId="4" fillId="0" borderId="2" xfId="0" applyFont="1" applyFill="1" applyBorder="1" applyAlignment="1">
      <alignment horizontal="center" vertical="center"/>
    </xf>
    <xf numFmtId="9" fontId="4" fillId="0" borderId="2" xfId="0" applyNumberFormat="1" applyFont="1" applyBorder="1" applyAlignment="1">
      <alignment horizontal="center" vertical="center" wrapText="1"/>
    </xf>
    <xf numFmtId="9" fontId="4" fillId="0" borderId="3" xfId="0" applyNumberFormat="1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vertical="center"/>
    </xf>
    <xf numFmtId="9" fontId="4" fillId="0" borderId="2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64" fontId="4" fillId="0" borderId="10" xfId="0" applyNumberFormat="1" applyFont="1" applyBorder="1" applyAlignment="1">
      <alignment vertical="center"/>
    </xf>
    <xf numFmtId="164" fontId="3" fillId="0" borderId="11" xfId="0" applyNumberFormat="1" applyFont="1" applyBorder="1" applyAlignment="1">
      <alignment horizontal="center" vertical="center"/>
    </xf>
    <xf numFmtId="164" fontId="5" fillId="0" borderId="13" xfId="0" applyNumberFormat="1" applyFont="1" applyBorder="1" applyAlignment="1">
      <alignment horizontal="center" vertical="center"/>
    </xf>
    <xf numFmtId="164" fontId="5" fillId="0" borderId="14" xfId="0" applyNumberFormat="1" applyFont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1" fontId="3" fillId="0" borderId="8" xfId="0" applyNumberFormat="1" applyFont="1" applyBorder="1" applyAlignment="1">
      <alignment horizontal="left" vertical="center" wrapText="1"/>
    </xf>
    <xf numFmtId="0" fontId="0" fillId="0" borderId="8" xfId="0" applyFont="1" applyBorder="1" applyAlignment="1">
      <alignment horizontal="left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0" fillId="2" borderId="8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vertical="center" wrapText="1"/>
    </xf>
    <xf numFmtId="1" fontId="3" fillId="2" borderId="1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4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4" fontId="3" fillId="2" borderId="1" xfId="0" applyNumberFormat="1" applyFont="1" applyFill="1" applyBorder="1" applyAlignment="1">
      <alignment horizontal="center" vertical="center" wrapText="1"/>
    </xf>
    <xf numFmtId="1" fontId="4" fillId="2" borderId="1" xfId="0" applyNumberFormat="1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 applyProtection="1">
      <alignment horizontal="center" vertical="center" wrapText="1"/>
      <protection locked="0"/>
    </xf>
    <xf numFmtId="49" fontId="3" fillId="2" borderId="1" xfId="0" applyNumberFormat="1" applyFont="1" applyFill="1" applyBorder="1" applyAlignment="1">
      <alignment horizontal="center" vertical="center" wrapText="1"/>
    </xf>
  </cellXfs>
  <cellStyles count="2">
    <cellStyle name="Normalny" xfId="0" builtinId="0"/>
    <cellStyle name="Normalny 3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15"/>
  <sheetViews>
    <sheetView tabSelected="1" view="pageLayout" zoomScale="115" zoomScaleSheetLayoutView="120" zoomScalePageLayoutView="115" workbookViewId="0">
      <selection activeCell="E4" sqref="E4"/>
    </sheetView>
  </sheetViews>
  <sheetFormatPr defaultColWidth="9.140625" defaultRowHeight="16.5"/>
  <cols>
    <col min="1" max="1" width="5" style="3" customWidth="1"/>
    <col min="2" max="2" width="39.5703125" style="6" customWidth="1"/>
    <col min="3" max="3" width="4.5703125" style="7" customWidth="1"/>
    <col min="4" max="4" width="7.28515625" style="7" bestFit="1" customWidth="1"/>
    <col min="5" max="5" width="13.85546875" style="6" customWidth="1"/>
    <col min="6" max="6" width="16.42578125" style="6" customWidth="1"/>
    <col min="7" max="7" width="11.5703125" style="6" customWidth="1"/>
    <col min="8" max="8" width="7.140625" style="7" customWidth="1"/>
    <col min="9" max="9" width="11.42578125" style="6" customWidth="1"/>
    <col min="10" max="10" width="12.5703125" style="7" customWidth="1"/>
    <col min="11" max="11" width="14.85546875" style="4" customWidth="1"/>
    <col min="12" max="12" width="12.140625" style="3" customWidth="1"/>
    <col min="13" max="16384" width="9.140625" style="3"/>
  </cols>
  <sheetData>
    <row r="1" spans="1:15" s="2" customFormat="1" ht="54" customHeight="1">
      <c r="A1" s="41" t="s">
        <v>0</v>
      </c>
      <c r="B1" s="42" t="s">
        <v>1</v>
      </c>
      <c r="C1" s="41" t="s">
        <v>2</v>
      </c>
      <c r="D1" s="43" t="s">
        <v>3</v>
      </c>
      <c r="E1" s="43" t="s">
        <v>4</v>
      </c>
      <c r="F1" s="43" t="s">
        <v>5</v>
      </c>
      <c r="G1" s="44" t="s">
        <v>20</v>
      </c>
      <c r="H1" s="45" t="s">
        <v>6</v>
      </c>
      <c r="I1" s="46" t="s">
        <v>21</v>
      </c>
      <c r="J1" s="46" t="s">
        <v>7</v>
      </c>
      <c r="K1" s="46" t="s">
        <v>8</v>
      </c>
      <c r="L1" s="46" t="s">
        <v>9</v>
      </c>
      <c r="M1" s="1"/>
      <c r="N1" s="1"/>
      <c r="O1" s="1"/>
    </row>
    <row r="2" spans="1:15" s="2" customFormat="1" ht="12" customHeight="1">
      <c r="A2" s="41">
        <v>1</v>
      </c>
      <c r="B2" s="42">
        <v>2</v>
      </c>
      <c r="C2" s="47">
        <v>3</v>
      </c>
      <c r="D2" s="43">
        <v>4</v>
      </c>
      <c r="E2" s="43">
        <v>5</v>
      </c>
      <c r="F2" s="43">
        <v>6</v>
      </c>
      <c r="G2" s="48" t="s">
        <v>10</v>
      </c>
      <c r="H2" s="48" t="s">
        <v>11</v>
      </c>
      <c r="I2" s="49" t="s">
        <v>12</v>
      </c>
      <c r="J2" s="49" t="s">
        <v>13</v>
      </c>
      <c r="K2" s="49" t="s">
        <v>14</v>
      </c>
      <c r="L2" s="49" t="s">
        <v>15</v>
      </c>
      <c r="M2" s="1"/>
      <c r="N2" s="1"/>
      <c r="O2" s="1"/>
    </row>
    <row r="3" spans="1:15" s="6" customFormat="1" ht="34.5" customHeight="1">
      <c r="A3" s="34" t="s">
        <v>16</v>
      </c>
      <c r="B3" s="34"/>
      <c r="C3" s="13"/>
      <c r="D3" s="13"/>
      <c r="E3" s="13"/>
      <c r="F3" s="13"/>
      <c r="G3" s="38" t="s">
        <v>32</v>
      </c>
      <c r="H3" s="39"/>
      <c r="I3" s="38" t="s">
        <v>33</v>
      </c>
      <c r="J3" s="38" t="s">
        <v>34</v>
      </c>
      <c r="K3" s="38" t="s">
        <v>35</v>
      </c>
      <c r="L3" s="40"/>
      <c r="M3" s="5"/>
      <c r="N3" s="5"/>
      <c r="O3" s="5"/>
    </row>
    <row r="4" spans="1:15" ht="38.25">
      <c r="A4" s="11">
        <v>1</v>
      </c>
      <c r="B4" s="8" t="s">
        <v>23</v>
      </c>
      <c r="C4" s="11"/>
      <c r="D4" s="11">
        <v>1</v>
      </c>
      <c r="E4" s="9"/>
      <c r="F4" s="9"/>
      <c r="G4" s="14"/>
      <c r="H4" s="27">
        <v>0.23</v>
      </c>
      <c r="I4" s="19">
        <f>(G4*H4)+G4</f>
        <v>0</v>
      </c>
      <c r="J4" s="19">
        <f>D4*G4*24</f>
        <v>0</v>
      </c>
      <c r="K4" s="19">
        <f>(J4*H4)+J4</f>
        <v>0</v>
      </c>
      <c r="L4" s="8"/>
    </row>
    <row r="5" spans="1:15" ht="38.25" customHeight="1">
      <c r="A5" s="11" t="s">
        <v>19</v>
      </c>
      <c r="B5" s="15" t="s">
        <v>24</v>
      </c>
      <c r="C5" s="11" t="s">
        <v>18</v>
      </c>
      <c r="D5" s="11">
        <v>500</v>
      </c>
      <c r="E5" s="9"/>
      <c r="F5" s="9"/>
      <c r="G5" s="14"/>
      <c r="H5" s="27">
        <v>0.08</v>
      </c>
      <c r="I5" s="19">
        <f t="shared" ref="I5:I7" si="0">(G5*H5)+G5</f>
        <v>0</v>
      </c>
      <c r="J5" s="19">
        <f>D5*G5</f>
        <v>0</v>
      </c>
      <c r="K5" s="19">
        <f t="shared" ref="K5:K7" si="1">(J5*H5)+J5</f>
        <v>0</v>
      </c>
      <c r="L5" s="8"/>
    </row>
    <row r="6" spans="1:15" ht="38.25">
      <c r="A6" s="11">
        <v>2</v>
      </c>
      <c r="B6" s="8" t="s">
        <v>22</v>
      </c>
      <c r="C6" s="11" t="s">
        <v>18</v>
      </c>
      <c r="D6" s="11">
        <v>3</v>
      </c>
      <c r="E6" s="9"/>
      <c r="F6" s="9"/>
      <c r="G6" s="14"/>
      <c r="H6" s="27">
        <v>0.23</v>
      </c>
      <c r="I6" s="19">
        <f t="shared" si="0"/>
        <v>0</v>
      </c>
      <c r="J6" s="19">
        <f>D6*G6*24</f>
        <v>0</v>
      </c>
      <c r="K6" s="19">
        <f t="shared" si="1"/>
        <v>0</v>
      </c>
      <c r="L6" s="8"/>
    </row>
    <row r="7" spans="1:15" ht="36" customHeight="1" thickBot="1">
      <c r="A7" s="11">
        <v>2.1</v>
      </c>
      <c r="B7" s="15" t="s">
        <v>25</v>
      </c>
      <c r="C7" s="11" t="s">
        <v>18</v>
      </c>
      <c r="D7" s="11">
        <v>1500</v>
      </c>
      <c r="E7" s="9"/>
      <c r="F7" s="9"/>
      <c r="G7" s="14"/>
      <c r="H7" s="27">
        <v>0.08</v>
      </c>
      <c r="I7" s="19">
        <f t="shared" si="0"/>
        <v>0</v>
      </c>
      <c r="J7" s="19">
        <f>G7*D7</f>
        <v>0</v>
      </c>
      <c r="K7" s="19">
        <f t="shared" si="1"/>
        <v>0</v>
      </c>
      <c r="L7" s="8"/>
    </row>
    <row r="8" spans="1:15" ht="13.5" thickBot="1">
      <c r="B8" s="16" t="s">
        <v>26</v>
      </c>
      <c r="C8" s="17"/>
      <c r="D8" s="17"/>
      <c r="E8" s="18"/>
      <c r="F8" s="18"/>
      <c r="G8" s="18"/>
      <c r="H8" s="17"/>
      <c r="I8" s="26"/>
      <c r="J8" s="10">
        <v>0</v>
      </c>
      <c r="K8" s="10">
        <v>0</v>
      </c>
    </row>
    <row r="9" spans="1:15" s="6" customFormat="1" ht="22.5" customHeight="1">
      <c r="A9" s="34" t="s">
        <v>17</v>
      </c>
      <c r="B9" s="35"/>
      <c r="C9" s="35"/>
      <c r="D9" s="35"/>
      <c r="E9" s="35"/>
      <c r="F9" s="35"/>
      <c r="G9" s="35"/>
      <c r="H9" s="35"/>
      <c r="I9" s="35"/>
      <c r="J9" s="35"/>
      <c r="K9" s="35"/>
      <c r="L9" s="35"/>
      <c r="M9" s="5"/>
      <c r="N9" s="5"/>
      <c r="O9" s="5"/>
    </row>
    <row r="10" spans="1:15" ht="48" customHeight="1">
      <c r="A10" s="23">
        <v>1</v>
      </c>
      <c r="B10" s="8" t="s">
        <v>28</v>
      </c>
      <c r="C10" s="11" t="s">
        <v>18</v>
      </c>
      <c r="D10" s="11">
        <v>2</v>
      </c>
      <c r="E10" s="9"/>
      <c r="F10" s="9"/>
      <c r="G10" s="19"/>
      <c r="H10" s="24">
        <v>0.23</v>
      </c>
      <c r="I10" s="19">
        <f>G10*(1+H10)</f>
        <v>0</v>
      </c>
      <c r="J10" s="19">
        <f>D10*G10*24</f>
        <v>0</v>
      </c>
      <c r="K10" s="19">
        <f t="shared" ref="K10:K11" si="2">(J10*H10)+J10</f>
        <v>0</v>
      </c>
      <c r="L10" s="9"/>
    </row>
    <row r="11" spans="1:15" ht="33" customHeight="1" thickBot="1">
      <c r="A11" s="23" t="s">
        <v>19</v>
      </c>
      <c r="B11" s="20" t="s">
        <v>27</v>
      </c>
      <c r="C11" s="21" t="s">
        <v>18</v>
      </c>
      <c r="D11" s="21">
        <v>1000</v>
      </c>
      <c r="E11" s="20"/>
      <c r="F11" s="20"/>
      <c r="G11" s="22"/>
      <c r="H11" s="25">
        <v>0.08</v>
      </c>
      <c r="I11" s="22">
        <f>G11*(1+H11)</f>
        <v>0</v>
      </c>
      <c r="J11" s="22">
        <f>D11*G11</f>
        <v>0</v>
      </c>
      <c r="K11" s="19">
        <f t="shared" si="2"/>
        <v>0</v>
      </c>
      <c r="L11" s="9"/>
    </row>
    <row r="12" spans="1:15" ht="13.5" thickBot="1">
      <c r="B12" s="16" t="s">
        <v>26</v>
      </c>
      <c r="C12" s="17"/>
      <c r="D12" s="17"/>
      <c r="E12" s="18"/>
      <c r="F12" s="18"/>
      <c r="G12" s="18"/>
      <c r="H12" s="28"/>
      <c r="I12" s="29"/>
      <c r="J12" s="30">
        <f>SUM(J10:J11)</f>
        <v>0</v>
      </c>
      <c r="K12" s="30">
        <f>SUM(K10:K11)</f>
        <v>0</v>
      </c>
    </row>
    <row r="13" spans="1:15" ht="20.25" customHeight="1" thickBot="1">
      <c r="H13" s="36" t="s">
        <v>31</v>
      </c>
      <c r="I13" s="37"/>
      <c r="J13" s="31">
        <f>J12+J8</f>
        <v>0</v>
      </c>
      <c r="K13" s="32">
        <f>K12+K8</f>
        <v>0</v>
      </c>
    </row>
    <row r="14" spans="1:15" ht="12.75">
      <c r="B14" s="33" t="s">
        <v>30</v>
      </c>
      <c r="C14" s="33"/>
      <c r="D14" s="33"/>
      <c r="E14" s="33"/>
      <c r="F14" s="33"/>
      <c r="G14" s="33"/>
      <c r="H14" s="33"/>
      <c r="I14" s="33"/>
      <c r="J14" s="33"/>
      <c r="K14" s="33"/>
      <c r="L14" s="33"/>
    </row>
    <row r="15" spans="1:15">
      <c r="I15" s="12" t="s">
        <v>29</v>
      </c>
    </row>
  </sheetData>
  <mergeCells count="4">
    <mergeCell ref="B14:L14"/>
    <mergeCell ref="A9:L9"/>
    <mergeCell ref="A3:B3"/>
    <mergeCell ref="H13:I13"/>
  </mergeCells>
  <phoneticPr fontId="0" type="noConversion"/>
  <pageMargins left="0.59055118110236227" right="0.39370078740157483" top="0.98425196850393704" bottom="0.98425196850393704" header="0.51181102362204722" footer="0.51181102362204722"/>
  <pageSetup paperSize="9" scale="86" orientation="landscape" horizontalDpi="1200" verticalDpi="1200" r:id="rId1"/>
  <headerFooter alignWithMargins="0">
    <oddHeader>&amp;LSprawa nr: 68/2025&amp;C&amp;"Arial CE,Pogrubiony"FORMULARZ CENOWY&amp;R&amp;"Arial Black,Standardowy"&amp;11Załącznik nr 2 do SWZ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2</vt:i4>
      </vt:variant>
    </vt:vector>
  </HeadingPairs>
  <TitlesOfParts>
    <vt:vector size="3" baseType="lpstr">
      <vt:lpstr>Arkusz1</vt:lpstr>
      <vt:lpstr>Arkusz1!ARTUR</vt:lpstr>
      <vt:lpstr>Arkusz1!Print_Area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user</cp:lastModifiedBy>
  <cp:lastPrinted>2025-07-08T11:53:00Z</cp:lastPrinted>
  <dcterms:created xsi:type="dcterms:W3CDTF">1997-02-26T13:46:56Z</dcterms:created>
  <dcterms:modified xsi:type="dcterms:W3CDTF">2025-07-09T04:45:35Z</dcterms:modified>
</cp:coreProperties>
</file>