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en_skoroszyt" defaultThemeVersion="124226"/>
  <bookViews>
    <workbookView xWindow="-15" yWindow="-15" windowWidth="28830" windowHeight="13425"/>
  </bookViews>
  <sheets>
    <sheet name="Wykaz" sheetId="1" r:id="rId1"/>
  </sheets>
  <calcPr calcId="124519"/>
</workbook>
</file>

<file path=xl/calcChain.xml><?xml version="1.0" encoding="utf-8"?>
<calcChain xmlns="http://schemas.openxmlformats.org/spreadsheetml/2006/main">
  <c r="F165" i="1"/>
  <c r="F153"/>
  <c r="F131"/>
  <c r="F126"/>
  <c r="J107"/>
  <c r="J108"/>
  <c r="J109"/>
  <c r="J110"/>
  <c r="J111"/>
  <c r="F51"/>
  <c r="J112" l="1"/>
  <c r="F287"/>
  <c r="J286"/>
  <c r="H286"/>
  <c r="I286" s="1"/>
  <c r="J287" l="1"/>
  <c r="I287"/>
  <c r="H287"/>
  <c r="L286"/>
  <c r="M286" l="1"/>
  <c r="M287" s="1"/>
  <c r="L287"/>
  <c r="F282"/>
  <c r="J281"/>
  <c r="L281" s="1"/>
  <c r="H281"/>
  <c r="J280"/>
  <c r="L280" s="1"/>
  <c r="H280"/>
  <c r="I280" s="1"/>
  <c r="F276"/>
  <c r="J275"/>
  <c r="J276" s="1"/>
  <c r="H275"/>
  <c r="H276" s="1"/>
  <c r="J188"/>
  <c r="J189" s="1"/>
  <c r="H188"/>
  <c r="I188" s="1"/>
  <c r="I189" s="1"/>
  <c r="F189"/>
  <c r="J282" l="1"/>
  <c r="L275"/>
  <c r="L276" s="1"/>
  <c r="H282"/>
  <c r="L282"/>
  <c r="I281"/>
  <c r="M281" s="1"/>
  <c r="M280"/>
  <c r="I275"/>
  <c r="H189"/>
  <c r="M188"/>
  <c r="L188"/>
  <c r="J141"/>
  <c r="H141"/>
  <c r="L141" s="1"/>
  <c r="J140"/>
  <c r="H140"/>
  <c r="I140" s="1"/>
  <c r="M140" s="1"/>
  <c r="F142"/>
  <c r="I282" l="1"/>
  <c r="M282"/>
  <c r="M275"/>
  <c r="M276" s="1"/>
  <c r="I276"/>
  <c r="I141"/>
  <c r="M141" s="1"/>
  <c r="M142" s="1"/>
  <c r="L189"/>
  <c r="J142"/>
  <c r="L140"/>
  <c r="L142" s="1"/>
  <c r="M189"/>
  <c r="H142"/>
  <c r="I142" l="1"/>
  <c r="F38"/>
  <c r="J270"/>
  <c r="H270"/>
  <c r="L270" s="1"/>
  <c r="F271"/>
  <c r="J269"/>
  <c r="H269"/>
  <c r="I269" s="1"/>
  <c r="M269" s="1"/>
  <c r="H264"/>
  <c r="H263"/>
  <c r="I263" s="1"/>
  <c r="H262"/>
  <c r="I262" s="1"/>
  <c r="F265"/>
  <c r="J271" l="1"/>
  <c r="I270"/>
  <c r="M270" s="1"/>
  <c r="M271" s="1"/>
  <c r="H271"/>
  <c r="L269"/>
  <c r="L271" s="1"/>
  <c r="I264"/>
  <c r="H265"/>
  <c r="F258"/>
  <c r="J257"/>
  <c r="H257"/>
  <c r="I257" s="1"/>
  <c r="M257" s="1"/>
  <c r="J256"/>
  <c r="H256"/>
  <c r="I256" s="1"/>
  <c r="M256" s="1"/>
  <c r="F252"/>
  <c r="J251"/>
  <c r="J252" s="1"/>
  <c r="H251"/>
  <c r="I251" s="1"/>
  <c r="M251" s="1"/>
  <c r="M252" s="1"/>
  <c r="K247"/>
  <c r="F247"/>
  <c r="J237"/>
  <c r="J238"/>
  <c r="J239"/>
  <c r="J240"/>
  <c r="J241"/>
  <c r="J242"/>
  <c r="J243"/>
  <c r="J244"/>
  <c r="J245"/>
  <c r="J246"/>
  <c r="H237"/>
  <c r="L237" s="1"/>
  <c r="H238"/>
  <c r="I238" s="1"/>
  <c r="M238" s="1"/>
  <c r="H239"/>
  <c r="L239" s="1"/>
  <c r="H240"/>
  <c r="L240" s="1"/>
  <c r="H241"/>
  <c r="L241" s="1"/>
  <c r="H242"/>
  <c r="L242" s="1"/>
  <c r="H243"/>
  <c r="L243" s="1"/>
  <c r="H244"/>
  <c r="L244" s="1"/>
  <c r="H245"/>
  <c r="I245" s="1"/>
  <c r="M245" s="1"/>
  <c r="H246"/>
  <c r="L246" s="1"/>
  <c r="J236"/>
  <c r="H236"/>
  <c r="L236" s="1"/>
  <c r="F232"/>
  <c r="J228"/>
  <c r="J232" s="1"/>
  <c r="H228"/>
  <c r="I228" s="1"/>
  <c r="M228" s="1"/>
  <c r="M232" s="1"/>
  <c r="F224"/>
  <c r="J223"/>
  <c r="H223"/>
  <c r="L223" s="1"/>
  <c r="J222"/>
  <c r="H222"/>
  <c r="I222" s="1"/>
  <c r="M222" s="1"/>
  <c r="F218"/>
  <c r="J217"/>
  <c r="J218" s="1"/>
  <c r="H217"/>
  <c r="L217" s="1"/>
  <c r="L218" s="1"/>
  <c r="F213"/>
  <c r="J212"/>
  <c r="H212"/>
  <c r="I212" s="1"/>
  <c r="M212" s="1"/>
  <c r="J211"/>
  <c r="H211"/>
  <c r="L211" s="1"/>
  <c r="L238" l="1"/>
  <c r="J213"/>
  <c r="L212"/>
  <c r="L213" s="1"/>
  <c r="J258"/>
  <c r="J224"/>
  <c r="M258"/>
  <c r="I246"/>
  <c r="M246" s="1"/>
  <c r="I271"/>
  <c r="I265"/>
  <c r="I241"/>
  <c r="M241" s="1"/>
  <c r="L256"/>
  <c r="H258"/>
  <c r="L245"/>
  <c r="J247"/>
  <c r="I237"/>
  <c r="M237" s="1"/>
  <c r="I258"/>
  <c r="H213"/>
  <c r="I242"/>
  <c r="M242" s="1"/>
  <c r="L257"/>
  <c r="I217"/>
  <c r="I223"/>
  <c r="M223" s="1"/>
  <c r="M224" s="1"/>
  <c r="H252"/>
  <c r="H224"/>
  <c r="I244"/>
  <c r="M244" s="1"/>
  <c r="I240"/>
  <c r="M240" s="1"/>
  <c r="I252"/>
  <c r="H218"/>
  <c r="H247"/>
  <c r="I211"/>
  <c r="I243"/>
  <c r="M243" s="1"/>
  <c r="I239"/>
  <c r="M239" s="1"/>
  <c r="L251"/>
  <c r="L252" s="1"/>
  <c r="I236"/>
  <c r="H232"/>
  <c r="I232"/>
  <c r="L228"/>
  <c r="L232" s="1"/>
  <c r="L222"/>
  <c r="L224" s="1"/>
  <c r="F207"/>
  <c r="J201"/>
  <c r="J202"/>
  <c r="J203"/>
  <c r="J204"/>
  <c r="J205"/>
  <c r="J206"/>
  <c r="H201"/>
  <c r="L201" s="1"/>
  <c r="H202"/>
  <c r="L202" s="1"/>
  <c r="H203"/>
  <c r="H204"/>
  <c r="L204" s="1"/>
  <c r="H205"/>
  <c r="L205" s="1"/>
  <c r="H206"/>
  <c r="L206" s="1"/>
  <c r="J200"/>
  <c r="H200"/>
  <c r="I200" s="1"/>
  <c r="M200" s="1"/>
  <c r="J194"/>
  <c r="J195"/>
  <c r="H194"/>
  <c r="I194" s="1"/>
  <c r="M194" s="1"/>
  <c r="H195"/>
  <c r="L195" s="1"/>
  <c r="J193"/>
  <c r="H193"/>
  <c r="I193" s="1"/>
  <c r="F196"/>
  <c r="H170"/>
  <c r="I170" s="1"/>
  <c r="H171"/>
  <c r="I171" s="1"/>
  <c r="H173"/>
  <c r="H174"/>
  <c r="H175"/>
  <c r="I175" s="1"/>
  <c r="H177"/>
  <c r="H178"/>
  <c r="H179"/>
  <c r="I179" s="1"/>
  <c r="H181"/>
  <c r="H182"/>
  <c r="H183"/>
  <c r="I183" s="1"/>
  <c r="J164"/>
  <c r="J165" s="1"/>
  <c r="H164"/>
  <c r="I164" s="1"/>
  <c r="M164" s="1"/>
  <c r="M165" s="1"/>
  <c r="F160"/>
  <c r="J158"/>
  <c r="J159"/>
  <c r="H158"/>
  <c r="L158" s="1"/>
  <c r="H159"/>
  <c r="I159" s="1"/>
  <c r="M159" s="1"/>
  <c r="J157"/>
  <c r="H157"/>
  <c r="I157" s="1"/>
  <c r="M157" s="1"/>
  <c r="J152"/>
  <c r="J153" s="1"/>
  <c r="H152"/>
  <c r="I152" s="1"/>
  <c r="M152" s="1"/>
  <c r="M153" s="1"/>
  <c r="J147"/>
  <c r="H147"/>
  <c r="I147" s="1"/>
  <c r="M147" s="1"/>
  <c r="J146"/>
  <c r="H146"/>
  <c r="I146" s="1"/>
  <c r="F148"/>
  <c r="H135"/>
  <c r="I135" s="1"/>
  <c r="J130"/>
  <c r="J131" s="1"/>
  <c r="H130"/>
  <c r="L130" s="1"/>
  <c r="L131" s="1"/>
  <c r="J125"/>
  <c r="J126" s="1"/>
  <c r="H125"/>
  <c r="L125" s="1"/>
  <c r="L126" s="1"/>
  <c r="F121"/>
  <c r="J117"/>
  <c r="J118"/>
  <c r="J119"/>
  <c r="J120"/>
  <c r="H117"/>
  <c r="L117" s="1"/>
  <c r="H118"/>
  <c r="L118" s="1"/>
  <c r="H119"/>
  <c r="L119" s="1"/>
  <c r="H120"/>
  <c r="L120" s="1"/>
  <c r="J116"/>
  <c r="H116"/>
  <c r="I116" s="1"/>
  <c r="M116" s="1"/>
  <c r="H108"/>
  <c r="L108" s="1"/>
  <c r="H109"/>
  <c r="L109" s="1"/>
  <c r="H110"/>
  <c r="L110" s="1"/>
  <c r="H111"/>
  <c r="L111" s="1"/>
  <c r="F112"/>
  <c r="H107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H102"/>
  <c r="L102" s="1"/>
  <c r="H73"/>
  <c r="I73" s="1"/>
  <c r="M73" s="1"/>
  <c r="H74"/>
  <c r="L74" s="1"/>
  <c r="H75"/>
  <c r="L75" s="1"/>
  <c r="H76"/>
  <c r="L76" s="1"/>
  <c r="H77"/>
  <c r="L77" s="1"/>
  <c r="H78"/>
  <c r="L78" s="1"/>
  <c r="H79"/>
  <c r="L79" s="1"/>
  <c r="H80"/>
  <c r="L80" s="1"/>
  <c r="H81"/>
  <c r="I81" s="1"/>
  <c r="M81" s="1"/>
  <c r="H82"/>
  <c r="L82" s="1"/>
  <c r="H83"/>
  <c r="L83" s="1"/>
  <c r="H84"/>
  <c r="L84" s="1"/>
  <c r="H85"/>
  <c r="L85" s="1"/>
  <c r="H86"/>
  <c r="L86" s="1"/>
  <c r="H87"/>
  <c r="L87" s="1"/>
  <c r="H88"/>
  <c r="L88" s="1"/>
  <c r="H89"/>
  <c r="I89" s="1"/>
  <c r="M89" s="1"/>
  <c r="H90"/>
  <c r="L90" s="1"/>
  <c r="H91"/>
  <c r="L91" s="1"/>
  <c r="H92"/>
  <c r="L92" s="1"/>
  <c r="H93"/>
  <c r="L93" s="1"/>
  <c r="H94"/>
  <c r="L94" s="1"/>
  <c r="H95"/>
  <c r="L95" s="1"/>
  <c r="H96"/>
  <c r="L96" s="1"/>
  <c r="H97"/>
  <c r="I97" s="1"/>
  <c r="M97" s="1"/>
  <c r="H98"/>
  <c r="L98" s="1"/>
  <c r="H99"/>
  <c r="L99" s="1"/>
  <c r="H100"/>
  <c r="L100" s="1"/>
  <c r="H101"/>
  <c r="L101" s="1"/>
  <c r="J72"/>
  <c r="H72"/>
  <c r="I72" s="1"/>
  <c r="F103"/>
  <c r="J56"/>
  <c r="J57"/>
  <c r="J58"/>
  <c r="J59"/>
  <c r="J60"/>
  <c r="J61"/>
  <c r="J62"/>
  <c r="J63"/>
  <c r="J64"/>
  <c r="J65"/>
  <c r="J66"/>
  <c r="J67"/>
  <c r="H56"/>
  <c r="L56" s="1"/>
  <c r="H57"/>
  <c r="L57" s="1"/>
  <c r="H58"/>
  <c r="L58" s="1"/>
  <c r="H59"/>
  <c r="L59" s="1"/>
  <c r="H60"/>
  <c r="I60" s="1"/>
  <c r="M60" s="1"/>
  <c r="H61"/>
  <c r="L61" s="1"/>
  <c r="H62"/>
  <c r="L62" s="1"/>
  <c r="H63"/>
  <c r="L63" s="1"/>
  <c r="H64"/>
  <c r="L64" s="1"/>
  <c r="H65"/>
  <c r="L65" s="1"/>
  <c r="H66"/>
  <c r="L66" s="1"/>
  <c r="H67"/>
  <c r="L67" s="1"/>
  <c r="F68"/>
  <c r="J55"/>
  <c r="H55"/>
  <c r="I55" s="1"/>
  <c r="M55" s="1"/>
  <c r="H49"/>
  <c r="L49" s="1"/>
  <c r="J49"/>
  <c r="J47"/>
  <c r="J51" s="1"/>
  <c r="H47"/>
  <c r="L47" s="1"/>
  <c r="L51" s="1"/>
  <c r="J42"/>
  <c r="J43" s="1"/>
  <c r="H42"/>
  <c r="L42" s="1"/>
  <c r="L43" s="1"/>
  <c r="F43"/>
  <c r="I107" l="1"/>
  <c r="M107" s="1"/>
  <c r="L107"/>
  <c r="L112" s="1"/>
  <c r="L247"/>
  <c r="I224"/>
  <c r="J207"/>
  <c r="I174"/>
  <c r="J103"/>
  <c r="L200"/>
  <c r="I201"/>
  <c r="M201" s="1"/>
  <c r="L258"/>
  <c r="I75"/>
  <c r="M75" s="1"/>
  <c r="I205"/>
  <c r="M205" s="1"/>
  <c r="I204"/>
  <c r="M204" s="1"/>
  <c r="I83"/>
  <c r="M83" s="1"/>
  <c r="H136"/>
  <c r="L147"/>
  <c r="H153"/>
  <c r="J160"/>
  <c r="H207"/>
  <c r="M236"/>
  <c r="M247" s="1"/>
  <c r="I247"/>
  <c r="L159"/>
  <c r="I182"/>
  <c r="L194"/>
  <c r="I203"/>
  <c r="M203" s="1"/>
  <c r="L203"/>
  <c r="I91"/>
  <c r="M91" s="1"/>
  <c r="F184"/>
  <c r="I206"/>
  <c r="M206" s="1"/>
  <c r="I202"/>
  <c r="M202" s="1"/>
  <c r="M211"/>
  <c r="M213" s="1"/>
  <c r="I213"/>
  <c r="M217"/>
  <c r="M218" s="1"/>
  <c r="I218"/>
  <c r="I158"/>
  <c r="M158" s="1"/>
  <c r="M160" s="1"/>
  <c r="H160"/>
  <c r="I178"/>
  <c r="I99"/>
  <c r="M99" s="1"/>
  <c r="H148"/>
  <c r="L152"/>
  <c r="L153" s="1"/>
  <c r="H169"/>
  <c r="I169" s="1"/>
  <c r="I195"/>
  <c r="M195" s="1"/>
  <c r="I153"/>
  <c r="I173"/>
  <c r="L146"/>
  <c r="J196"/>
  <c r="H196"/>
  <c r="L193"/>
  <c r="L196" s="1"/>
  <c r="M193"/>
  <c r="I177"/>
  <c r="I181"/>
  <c r="H180"/>
  <c r="I180" s="1"/>
  <c r="H176"/>
  <c r="I176" s="1"/>
  <c r="H172"/>
  <c r="I172" s="1"/>
  <c r="I165"/>
  <c r="L164"/>
  <c r="L165" s="1"/>
  <c r="H165"/>
  <c r="L157"/>
  <c r="J148"/>
  <c r="M146"/>
  <c r="M148" s="1"/>
  <c r="I148"/>
  <c r="I95"/>
  <c r="M95" s="1"/>
  <c r="I87"/>
  <c r="M87" s="1"/>
  <c r="I79"/>
  <c r="M79" s="1"/>
  <c r="L97"/>
  <c r="L89"/>
  <c r="L81"/>
  <c r="L73"/>
  <c r="I101"/>
  <c r="M101" s="1"/>
  <c r="I93"/>
  <c r="M93" s="1"/>
  <c r="I85"/>
  <c r="M85" s="1"/>
  <c r="I77"/>
  <c r="M77" s="1"/>
  <c r="J121"/>
  <c r="M72"/>
  <c r="I64"/>
  <c r="M64" s="1"/>
  <c r="I110"/>
  <c r="M110" s="1"/>
  <c r="I118"/>
  <c r="M118" s="1"/>
  <c r="H131"/>
  <c r="I67"/>
  <c r="M67" s="1"/>
  <c r="I63"/>
  <c r="M63" s="1"/>
  <c r="I59"/>
  <c r="M59" s="1"/>
  <c r="L72"/>
  <c r="I102"/>
  <c r="M102" s="1"/>
  <c r="I98"/>
  <c r="M98" s="1"/>
  <c r="I94"/>
  <c r="M94" s="1"/>
  <c r="I90"/>
  <c r="M90" s="1"/>
  <c r="I86"/>
  <c r="M86" s="1"/>
  <c r="I82"/>
  <c r="M82" s="1"/>
  <c r="I78"/>
  <c r="M78" s="1"/>
  <c r="I74"/>
  <c r="M74" s="1"/>
  <c r="H103"/>
  <c r="H112"/>
  <c r="I109"/>
  <c r="M109" s="1"/>
  <c r="L116"/>
  <c r="L121" s="1"/>
  <c r="I117"/>
  <c r="I130"/>
  <c r="I136"/>
  <c r="I56"/>
  <c r="M56" s="1"/>
  <c r="L60"/>
  <c r="I66"/>
  <c r="M66" s="1"/>
  <c r="I120"/>
  <c r="M120" s="1"/>
  <c r="H68"/>
  <c r="I62"/>
  <c r="M62" s="1"/>
  <c r="I58"/>
  <c r="M58" s="1"/>
  <c r="I108"/>
  <c r="M108" s="1"/>
  <c r="J68"/>
  <c r="I65"/>
  <c r="M65" s="1"/>
  <c r="I61"/>
  <c r="M61" s="1"/>
  <c r="I57"/>
  <c r="M57" s="1"/>
  <c r="I100"/>
  <c r="M100" s="1"/>
  <c r="I96"/>
  <c r="M96" s="1"/>
  <c r="I92"/>
  <c r="M92" s="1"/>
  <c r="I88"/>
  <c r="M88" s="1"/>
  <c r="I84"/>
  <c r="M84" s="1"/>
  <c r="I80"/>
  <c r="M80" s="1"/>
  <c r="I76"/>
  <c r="M76" s="1"/>
  <c r="I111"/>
  <c r="M111" s="1"/>
  <c r="I119"/>
  <c r="M119" s="1"/>
  <c r="H121"/>
  <c r="H126"/>
  <c r="I125"/>
  <c r="H51"/>
  <c r="I49"/>
  <c r="M49" s="1"/>
  <c r="L55"/>
  <c r="I47"/>
  <c r="H43"/>
  <c r="I42"/>
  <c r="I43" s="1"/>
  <c r="H34"/>
  <c r="I34" s="1"/>
  <c r="H35"/>
  <c r="H36"/>
  <c r="I36" s="1"/>
  <c r="H37"/>
  <c r="H33"/>
  <c r="I33" s="1"/>
  <c r="J27"/>
  <c r="J28"/>
  <c r="J26"/>
  <c r="H27"/>
  <c r="H28"/>
  <c r="I28" s="1"/>
  <c r="M28" s="1"/>
  <c r="H26"/>
  <c r="L26" s="1"/>
  <c r="F29"/>
  <c r="F22"/>
  <c r="J13"/>
  <c r="J14"/>
  <c r="J15"/>
  <c r="J16"/>
  <c r="J17"/>
  <c r="J18"/>
  <c r="J19"/>
  <c r="J20"/>
  <c r="J21"/>
  <c r="J12"/>
  <c r="H13"/>
  <c r="I13" s="1"/>
  <c r="H14"/>
  <c r="L14" s="1"/>
  <c r="H15"/>
  <c r="I15" s="1"/>
  <c r="H16"/>
  <c r="I16" s="1"/>
  <c r="H17"/>
  <c r="I17" s="1"/>
  <c r="H18"/>
  <c r="L18" s="1"/>
  <c r="H19"/>
  <c r="I19" s="1"/>
  <c r="H20"/>
  <c r="I20" s="1"/>
  <c r="H21"/>
  <c r="I21" s="1"/>
  <c r="H12"/>
  <c r="L12" s="1"/>
  <c r="J4"/>
  <c r="L4" s="1"/>
  <c r="J5"/>
  <c r="J6"/>
  <c r="L6" s="1"/>
  <c r="J7"/>
  <c r="J3"/>
  <c r="H4"/>
  <c r="I4" s="1"/>
  <c r="H5"/>
  <c r="I5" s="1"/>
  <c r="H6"/>
  <c r="I6" s="1"/>
  <c r="H7"/>
  <c r="I7" s="1"/>
  <c r="H3"/>
  <c r="I3" s="1"/>
  <c r="F8"/>
  <c r="M112" l="1"/>
  <c r="I196"/>
  <c r="L148"/>
  <c r="L207"/>
  <c r="M207"/>
  <c r="H38"/>
  <c r="L160"/>
  <c r="I160"/>
  <c r="M196"/>
  <c r="I207"/>
  <c r="L17"/>
  <c r="M17" s="1"/>
  <c r="M42"/>
  <c r="M43" s="1"/>
  <c r="L68"/>
  <c r="J22"/>
  <c r="M18"/>
  <c r="J29"/>
  <c r="L103"/>
  <c r="I184"/>
  <c r="H184"/>
  <c r="I12"/>
  <c r="M12" s="1"/>
  <c r="I14"/>
  <c r="H29"/>
  <c r="I37"/>
  <c r="M130"/>
  <c r="M131" s="1"/>
  <c r="I131"/>
  <c r="I18"/>
  <c r="L13"/>
  <c r="M13" s="1"/>
  <c r="I26"/>
  <c r="M26" s="1"/>
  <c r="M117"/>
  <c r="M121" s="1"/>
  <c r="I121"/>
  <c r="I27"/>
  <c r="M27" s="1"/>
  <c r="M68"/>
  <c r="M103"/>
  <c r="L5"/>
  <c r="M5" s="1"/>
  <c r="L21"/>
  <c r="M21" s="1"/>
  <c r="I68"/>
  <c r="I112"/>
  <c r="I103"/>
  <c r="M125"/>
  <c r="M126" s="1"/>
  <c r="I126"/>
  <c r="M14"/>
  <c r="M4"/>
  <c r="H22"/>
  <c r="L3"/>
  <c r="L20"/>
  <c r="L16"/>
  <c r="M16" s="1"/>
  <c r="L28"/>
  <c r="H8"/>
  <c r="L7"/>
  <c r="M7" s="1"/>
  <c r="M6"/>
  <c r="L19"/>
  <c r="M19" s="1"/>
  <c r="L15"/>
  <c r="M15" s="1"/>
  <c r="L27"/>
  <c r="I35"/>
  <c r="M47"/>
  <c r="M51" s="1"/>
  <c r="I51"/>
  <c r="J8"/>
  <c r="I8"/>
  <c r="I38" l="1"/>
  <c r="I22"/>
  <c r="L29"/>
  <c r="I29"/>
  <c r="M29"/>
  <c r="L22"/>
  <c r="L8"/>
  <c r="M20"/>
  <c r="M22" s="1"/>
  <c r="M3"/>
  <c r="M8" s="1"/>
</calcChain>
</file>

<file path=xl/sharedStrings.xml><?xml version="1.0" encoding="utf-8"?>
<sst xmlns="http://schemas.openxmlformats.org/spreadsheetml/2006/main" count="1074" uniqueCount="301">
  <si>
    <t>L.p.</t>
  </si>
  <si>
    <t xml:space="preserve">Nazwa </t>
  </si>
  <si>
    <t>Kwota 1 przeglądu netto</t>
  </si>
  <si>
    <t>VAT</t>
  </si>
  <si>
    <t xml:space="preserve">Kwota 1 przeglądu brutto </t>
  </si>
  <si>
    <t>Kwota 2 przeglądów netto</t>
  </si>
  <si>
    <t xml:space="preserve">Kwota  2 przeglądów brutto </t>
  </si>
  <si>
    <t>1/rok</t>
  </si>
  <si>
    <t>1.</t>
  </si>
  <si>
    <t>Aparat USG Logiq S7 Expert R3 GE</t>
  </si>
  <si>
    <t>LS7001525</t>
  </si>
  <si>
    <t>2.</t>
  </si>
  <si>
    <t>Echokardiograf GE Vivid E9</t>
  </si>
  <si>
    <t>VE91578</t>
  </si>
  <si>
    <t>3.</t>
  </si>
  <si>
    <t>Echokardiograf VIVID S70</t>
  </si>
  <si>
    <t>002564S70</t>
  </si>
  <si>
    <t>4.</t>
  </si>
  <si>
    <t>Echokardiograf GE Vivid I</t>
  </si>
  <si>
    <t>056857VI</t>
  </si>
  <si>
    <t>5.</t>
  </si>
  <si>
    <t>Echokardiograf GE Vivid S6</t>
  </si>
  <si>
    <t>Nr fabryczny</t>
  </si>
  <si>
    <t>Rok produkcji</t>
  </si>
  <si>
    <t>Częstotliwość przeglądów</t>
  </si>
  <si>
    <t>Zadanie nr 1. Przeglądy okresowe i naprawy - aparat USG Logiq i Echokardiografy firmy GE</t>
  </si>
  <si>
    <t>Zadanie nr 2. Przeglądy okresowe i naprawy - Defibrylatory Lifepak</t>
  </si>
  <si>
    <t>Defibrylator Lifepak 20</t>
  </si>
  <si>
    <t xml:space="preserve">Defibrylator Lifepak 20 </t>
  </si>
  <si>
    <t>6.</t>
  </si>
  <si>
    <t>7.</t>
  </si>
  <si>
    <t>8.</t>
  </si>
  <si>
    <t>Defibrylator Lifepak 500</t>
  </si>
  <si>
    <t>9.</t>
  </si>
  <si>
    <t>Defibrylator Lifepak 20E</t>
  </si>
  <si>
    <t>10.</t>
  </si>
  <si>
    <t>Kwota VAT</t>
  </si>
  <si>
    <t>SUMA</t>
  </si>
  <si>
    <t>Pompa infuzyjna objętościowa Guandong Bioligh Meditech Co. Ltd P600</t>
  </si>
  <si>
    <t>XD20201117B201</t>
  </si>
  <si>
    <t>XD20201117B185</t>
  </si>
  <si>
    <t>XD20201117B044</t>
  </si>
  <si>
    <t>Zadanie nr 3. Przeglądy okresowe i naprawy - Pompy infuzyjne objętościowe Guandong</t>
  </si>
  <si>
    <t>Respirator przeznaczony do wspomoagania wentylacji okresowej TRILOGY 100</t>
  </si>
  <si>
    <t>TV117101274</t>
  </si>
  <si>
    <t>TV117101289</t>
  </si>
  <si>
    <t>TV11710200B</t>
  </si>
  <si>
    <t>TV117101294</t>
  </si>
  <si>
    <t>Respirator przeznaczony do wspomoagania wentylacji okresowej TRILOGY 202</t>
  </si>
  <si>
    <t>TV017092910</t>
  </si>
  <si>
    <t>Zadanie nr 4. Przeglądy okresowe i naprawy -  Respirator przeznaczony do wspomoagania wentylacji okresowej TRILOGY</t>
  </si>
  <si>
    <t>Urządzenie do dekontaminacji VHP 1000 ARD-230</t>
  </si>
  <si>
    <t>0226308-02</t>
  </si>
  <si>
    <t>2/rok</t>
  </si>
  <si>
    <t>Zadanie nr 5. Przeglądy okresowe i naprawy -  Urządzenie do dekontaminacji</t>
  </si>
  <si>
    <t>Urządzenie stereotaktyczne ZD</t>
  </si>
  <si>
    <t>17K149</t>
  </si>
  <si>
    <t>17K151</t>
  </si>
  <si>
    <t>Rama stereotaktyczna ZD</t>
  </si>
  <si>
    <t>11g001</t>
  </si>
  <si>
    <t>11b003</t>
  </si>
  <si>
    <t>Zadanie nr 6. Przeglądy okresowe i naprawy -  Ramy stereotaktyczne</t>
  </si>
  <si>
    <t>11.</t>
  </si>
  <si>
    <t>12.</t>
  </si>
  <si>
    <t>13.</t>
  </si>
  <si>
    <t>14.</t>
  </si>
  <si>
    <t xml:space="preserve">Defibrylator AED </t>
  </si>
  <si>
    <t>x11h513664</t>
  </si>
  <si>
    <t>x11h512898</t>
  </si>
  <si>
    <t>Defibrylator AED Plus</t>
  </si>
  <si>
    <t>X13C592535</t>
  </si>
  <si>
    <t>X14C660448</t>
  </si>
  <si>
    <t>Defibrylator AED PRO</t>
  </si>
  <si>
    <t>AA15I037476</t>
  </si>
  <si>
    <t>AA15I037475</t>
  </si>
  <si>
    <t>AA16F039656</t>
  </si>
  <si>
    <t>AA16F039655</t>
  </si>
  <si>
    <t>Defibrylator dwufazowy E-SERIES</t>
  </si>
  <si>
    <t>AB11i017850</t>
  </si>
  <si>
    <t>AB11I017853</t>
  </si>
  <si>
    <t>Defibrylator ZOLL ACLS M-SERIES</t>
  </si>
  <si>
    <t>T03K52924</t>
  </si>
  <si>
    <t>Defibrylator ZOLL ACLS</t>
  </si>
  <si>
    <t>T03K52909</t>
  </si>
  <si>
    <t xml:space="preserve">Defibrylator ZOLL X-Series Advanced </t>
  </si>
  <si>
    <t>AR22F068555</t>
  </si>
  <si>
    <t>BIEŻNIA DO PRÓBY WYSIŁKOWEJ</t>
  </si>
  <si>
    <t>FVDC-0678</t>
  </si>
  <si>
    <t>REJESTRATOR CIŚNIENIA OSCAR 2</t>
  </si>
  <si>
    <t>00032113</t>
  </si>
  <si>
    <t>00032087</t>
  </si>
  <si>
    <t>00031571</t>
  </si>
  <si>
    <t>00044915</t>
  </si>
  <si>
    <t>00085364</t>
  </si>
  <si>
    <t>00085348</t>
  </si>
  <si>
    <t>REJESTRATOR DMS-300-12</t>
  </si>
  <si>
    <t>4a-2169</t>
  </si>
  <si>
    <t>4a-2171</t>
  </si>
  <si>
    <t>REJESTRATOR DMS-300-3A</t>
  </si>
  <si>
    <t>3A-2593</t>
  </si>
  <si>
    <t>3A-783</t>
  </si>
  <si>
    <t>3A-786</t>
  </si>
  <si>
    <t>3A-792</t>
  </si>
  <si>
    <t>3A-789</t>
  </si>
  <si>
    <t>15.</t>
  </si>
  <si>
    <t>REJESTRATOR DMS-300-4A</t>
  </si>
  <si>
    <t>4A-452</t>
  </si>
  <si>
    <t>16.</t>
  </si>
  <si>
    <t>4A-387</t>
  </si>
  <si>
    <t>17.</t>
  </si>
  <si>
    <t>REJESTRATOR HOLTEROWSKI DMS-300-4A</t>
  </si>
  <si>
    <t>4A-3183</t>
  </si>
  <si>
    <t>18.</t>
  </si>
  <si>
    <t>4A-3185</t>
  </si>
  <si>
    <t>19.</t>
  </si>
  <si>
    <t>REJESTRATOR HOLTEROWSKI DMS-300-4A/K</t>
  </si>
  <si>
    <t>4A-3064</t>
  </si>
  <si>
    <t>20.</t>
  </si>
  <si>
    <t>4A-3068</t>
  </si>
  <si>
    <t>21.</t>
  </si>
  <si>
    <t>4A-3065</t>
  </si>
  <si>
    <t>22.</t>
  </si>
  <si>
    <t>4A-3072</t>
  </si>
  <si>
    <t>23.</t>
  </si>
  <si>
    <t>4A-3063</t>
  </si>
  <si>
    <t>24.</t>
  </si>
  <si>
    <t>4A-3066</t>
  </si>
  <si>
    <t>25.</t>
  </si>
  <si>
    <t>REJESTRATOR HOLTEROWSKI OSCAR 2</t>
  </si>
  <si>
    <t>00081269</t>
  </si>
  <si>
    <t>26.</t>
  </si>
  <si>
    <t>00081285</t>
  </si>
  <si>
    <t>27.</t>
  </si>
  <si>
    <t>00081263</t>
  </si>
  <si>
    <t>28.</t>
  </si>
  <si>
    <t>REJESTRATOR OSCAR 2</t>
  </si>
  <si>
    <t>00093432</t>
  </si>
  <si>
    <t>29.</t>
  </si>
  <si>
    <t>00093575</t>
  </si>
  <si>
    <t>30.</t>
  </si>
  <si>
    <t>SYSTEM HOLTEROWSKI</t>
  </si>
  <si>
    <t>12/298 HL012140</t>
  </si>
  <si>
    <t>31.</t>
  </si>
  <si>
    <t>SYSTEM HOLTEROWSKI CARDIOSCAN 12</t>
  </si>
  <si>
    <t>1077592</t>
  </si>
  <si>
    <t xml:space="preserve">Zadanie nr 8. Przeglądy okresowe i naprawy - Systemy holterowskie  </t>
  </si>
  <si>
    <t>SYSTEM DO NEUROMONITORINGU C2</t>
  </si>
  <si>
    <t>12J009</t>
  </si>
  <si>
    <t>SYSTEM NEUROMONITORINGU C2 NERVEMONITOR</t>
  </si>
  <si>
    <t>18G162</t>
  </si>
  <si>
    <t>SYSTEM DO NEUROMONITORINGU ISIS IOM</t>
  </si>
  <si>
    <t>12K006</t>
  </si>
  <si>
    <t>SYSTEM MONITOROWANIA NEUROFIZJOLOGICZNEGO ISIS IOM</t>
  </si>
  <si>
    <t>19J338</t>
  </si>
  <si>
    <t>GENERATOR TERMOLEZYJNY N50</t>
  </si>
  <si>
    <t>02/103</t>
  </si>
  <si>
    <t>Zadanie nr 9. Przeglądy okresowe i naprawy - Systemy neuromonitoringu i generator termolezyjny</t>
  </si>
  <si>
    <t>STACJA CENTRALNEGO NADZORU GOLDWAY UT4800</t>
  </si>
  <si>
    <t>CN44802652</t>
  </si>
  <si>
    <t>MONITOR FUNKCJI: EKG, LICZBY ODDECHÓW, NIBP, SPO2 Goldway G40</t>
  </si>
  <si>
    <t>CN44001161</t>
  </si>
  <si>
    <t>CN44001159</t>
  </si>
  <si>
    <t>CN44001163</t>
  </si>
  <si>
    <t>CN44001168</t>
  </si>
  <si>
    <t xml:space="preserve">Zadanie nr 10. Przeglądy okresowe i naprawy - monitory funkcji życiowych oraz stacja centralnego nadzoru Goldway </t>
  </si>
  <si>
    <t>DIATERMIA  ELEKTROCHIRURGICZNA KLS MARTIN MAXIUM</t>
  </si>
  <si>
    <t>ME402E0603134633</t>
  </si>
  <si>
    <t>Zadanie nr 11. Przeglądy okresowe i naprawy - Diatermia KLS Martin Maxium</t>
  </si>
  <si>
    <t>DEFIBRYLATOR CARDIOAID CARDO AID 100</t>
  </si>
  <si>
    <t>Zadanie nr 12. Przeglądy okresowe i naprawy - Defibrylator Cardioaid</t>
  </si>
  <si>
    <t>RESPIRATOR TRANSPORTOWY OXYLOG 3000</t>
  </si>
  <si>
    <t>SRZJ-0012</t>
  </si>
  <si>
    <t>1 na 24 miesiące</t>
  </si>
  <si>
    <t>Zadanie nr 13. Przeglądy okresowe i naprawy - Respirator transportowy Oxylog</t>
  </si>
  <si>
    <t>MOBILNY APARAT DO PROWADZENIA OKSYGENACJI (ECMO) ROTAFLOW + HU35</t>
  </si>
  <si>
    <t xml:space="preserve">SYSTEM DO POZAUSTROJOWEJ WYMIANY GAZÓW ECCO2R/ECMO  </t>
  </si>
  <si>
    <t>XEN0524</t>
  </si>
  <si>
    <t>Transportowy aparat do ECMO CARDIOHELP + HU 35</t>
  </si>
  <si>
    <t xml:space="preserve">Aparat EMG - Keypoint Focus </t>
  </si>
  <si>
    <t>Aparat EMG Keypoint G4</t>
  </si>
  <si>
    <t>Zadanie nr 15. Przeglądy okresowe i naprawy - Aparaty EMG</t>
  </si>
  <si>
    <t>INSUFLATOR PG150</t>
  </si>
  <si>
    <t>1807CE1043</t>
  </si>
  <si>
    <t>Zadanie nr 16. Przeglądy okresowe i naprawy - Insuflator PG150</t>
  </si>
  <si>
    <t xml:space="preserve">DEFIBRYLATOR Z KARDIOWERSJĄ BENEHEART D3 </t>
  </si>
  <si>
    <t>EZ-97022804</t>
  </si>
  <si>
    <t xml:space="preserve">DEFIBRYLATOR Z KARDIOWERSJĄ I POMIAREM SATURACJI BENEHEART D3 </t>
  </si>
  <si>
    <t>EZ-96022251</t>
  </si>
  <si>
    <t>EZ-96022250</t>
  </si>
  <si>
    <t>Zadanie nr 17. Przeglądy okresowe i naprawy - Defibrylatory Beneheart</t>
  </si>
  <si>
    <t>Respirator Mindray SV300</t>
  </si>
  <si>
    <t>GB-08028711</t>
  </si>
  <si>
    <t>Zadanie nr 18. Przeglądy okresowe i naprawy - Respirator Mindray SV300</t>
  </si>
  <si>
    <t>Pompa infuzyjna strzykawkowa S300</t>
  </si>
  <si>
    <t>300019383</t>
  </si>
  <si>
    <t>300018756</t>
  </si>
  <si>
    <t>300019431</t>
  </si>
  <si>
    <t>300018739</t>
  </si>
  <si>
    <t>300019391</t>
  </si>
  <si>
    <t>300019401</t>
  </si>
  <si>
    <t>300018776</t>
  </si>
  <si>
    <t>300020187</t>
  </si>
  <si>
    <t>300019502</t>
  </si>
  <si>
    <t>300018772</t>
  </si>
  <si>
    <t>300020172</t>
  </si>
  <si>
    <t>300018792</t>
  </si>
  <si>
    <t>300019358</t>
  </si>
  <si>
    <t>300019395</t>
  </si>
  <si>
    <t>300018765</t>
  </si>
  <si>
    <t>Zadanie nr 19. Przeglądy okresowe i naprawy - Pompy infuzyjne strzykawkowe S300</t>
  </si>
  <si>
    <t xml:space="preserve">SYSTEM NAWIGACJI OPERACJI FUSION COMPACT </t>
  </si>
  <si>
    <t>APARAT USG Z GŁOWICĄ TRANSREKTALNĄ FLEX FOCUS 400  1202-1</t>
  </si>
  <si>
    <t>APARAT USG UROLOGICZNY BK FLEX FOCUS 400 Z WYPOSAŻENIEM</t>
  </si>
  <si>
    <t>ULTRASONOGRAF FLEXFOCUS FIRMY BK MEDICAL Z GŁOWICĄ REKTALNĄ I LINIOWĄ</t>
  </si>
  <si>
    <t>Zadanie nr 21. Przeglądy okresowe i naprawy -  Aparaty USG Flex Foxus 400</t>
  </si>
  <si>
    <t>VIDEOBRONCHOSKOP EB - 530 XT FUJINON</t>
  </si>
  <si>
    <t>4B086A008</t>
  </si>
  <si>
    <t>VIDEOBRONCHOSKOP</t>
  </si>
  <si>
    <t>RU912A057</t>
  </si>
  <si>
    <t>BRONCHOFIBEROSKOP FB-120T</t>
  </si>
  <si>
    <t>2BO43A085</t>
  </si>
  <si>
    <t>BRONCHOFIBEROSKOP VIDEO Z TOREM WIZYJNYM</t>
  </si>
  <si>
    <t>MV492A254</t>
  </si>
  <si>
    <t>4.1</t>
  </si>
  <si>
    <t>BRONCHOFIBEROSKOP VIDEO HD</t>
  </si>
  <si>
    <t>3B087A109</t>
  </si>
  <si>
    <t>4.2</t>
  </si>
  <si>
    <t>3B087A107</t>
  </si>
  <si>
    <t>4.3</t>
  </si>
  <si>
    <t>BRONCHOFIBEROSKOP VIDEO/USG</t>
  </si>
  <si>
    <t>JU912A070</t>
  </si>
  <si>
    <t>Zadanie nr 22. Przeglądy okresowe i naprawy - Videobronchoskopy</t>
  </si>
  <si>
    <t xml:space="preserve">APARAT DO IZOLACJI MAGNETYCZNEJ MATERIAŁU GENETYCZNEGO MAXWELL RSC48 </t>
  </si>
  <si>
    <t>Aparat do automatycznej izolacji magnetycznej materiału genetycznego Maxwell RSC 48</t>
  </si>
  <si>
    <t>ULTRASONOGRAF EZONO 4000</t>
  </si>
  <si>
    <t>Zadanie nr 23. Przeglądy okresowe i naprawy - Aparaty do izolacji magnetycznej</t>
  </si>
  <si>
    <t>Zadanie nr 24. Przeglądy okresowe i naprawy - Aparat USG Ezono 4000</t>
  </si>
  <si>
    <t>APARAT DO TERAPII I DIATERMII MIKROFALOWEJ AUTOTHERM</t>
  </si>
  <si>
    <t>36XSW163</t>
  </si>
  <si>
    <t>15XSU106</t>
  </si>
  <si>
    <t>Zadanie nr 25. Przeglądy okresowe i naprawy - Aparaty Autotherm</t>
  </si>
  <si>
    <t>MIKROSKOP OPERACYJNY HI-R 900 OKULISTYCZNY Z OFTALMOSKOPEM</t>
  </si>
  <si>
    <t>656009/5001</t>
  </si>
  <si>
    <t>MIKROSKOP OPERACYJNY HI-R 1000 WSPÓŁPRACUJĄCY Z  NEURONAWIGACJĄ</t>
  </si>
  <si>
    <t>656950/546</t>
  </si>
  <si>
    <t>MIKROSKOP OPERACYJNY HI-R 700 STEREOSKOPOWY</t>
  </si>
  <si>
    <t>657700/257</t>
  </si>
  <si>
    <t>MIKROSKOP OPERACYJNY UNIVERSA 300 LARYNGOLOGICZNY</t>
  </si>
  <si>
    <t>655403/732 I 1144</t>
  </si>
  <si>
    <t>Zadanie nr 26. Przeglądy okresowe i naprawy - Mikroskopy operacyjne</t>
  </si>
  <si>
    <t>WANNA DO HYDROTERAPII MAGELLAN, s 13</t>
  </si>
  <si>
    <t>H/1208/0316</t>
  </si>
  <si>
    <t>WANNA DO HYDROTERAPII MAGELLAN, s 18</t>
  </si>
  <si>
    <t>H/1208/0315</t>
  </si>
  <si>
    <t>WANNA DO HYDROTERAPII MAGELLAN, s 11</t>
  </si>
  <si>
    <t>H/1208/0317</t>
  </si>
  <si>
    <t>FANGO RW 43 E (MIESZALNIK MASY PARAFINOWEJ)</t>
  </si>
  <si>
    <t>124.201.0812.21</t>
  </si>
  <si>
    <t>SZAFA TERMICZNA WS 14-6043F</t>
  </si>
  <si>
    <t>124.33.0812.39</t>
  </si>
  <si>
    <t>KATEDRA BICZY SZKOCKICH - CORDOBA/P</t>
  </si>
  <si>
    <t>H/1208/0325</t>
  </si>
  <si>
    <t>WANNA DO KĄPIELI WIROWEJ KOŃCZYN DOLNYCH - PIZARRO s.18</t>
  </si>
  <si>
    <t>H/1208/0322</t>
  </si>
  <si>
    <t>WIRÓWKA DO KĄPIELI KOŃCZYN GÓRNYCH Castillo</t>
  </si>
  <si>
    <t>H/1208/0428</t>
  </si>
  <si>
    <t>WANNA CZTEROKOMOROWA DO KĄPIELI NAPRZEMIENNYCH - TASMAN/N</t>
  </si>
  <si>
    <t>H/1208/0320</t>
  </si>
  <si>
    <t>WANNA CZTEROKOMOROWA DO KĄPIELI WODNO-ELEKTRYCZNYCH TASMAN/E</t>
  </si>
  <si>
    <t>H/1208/0319</t>
  </si>
  <si>
    <t>SATURATOR CO2</t>
  </si>
  <si>
    <t>H/1208/0313</t>
  </si>
  <si>
    <t>Zadanie nr 27. Przeglądy okresowe i naprawy - Zestaw urządzeń do hydroterapii i termoterapii</t>
  </si>
  <si>
    <t>AUTOMATYCZNY TONOMETR BEZDOTYKOWY TOPCON CT-80A</t>
  </si>
  <si>
    <t>Zadanie nr 28. Przeglądy okresowe i naprawy - Tonometr CT-80A</t>
  </si>
  <si>
    <t>AUTOKERATOREFRAKTOMETR TOPCON KR 8800</t>
  </si>
  <si>
    <t>LAMPA SZCZELINOWA TOPCON SL-D4 WRAZ Z OSPRZĘTEM</t>
  </si>
  <si>
    <t>Zadanie nr 29. Przeglądy okresowe i naprawy - Autorefraktometr i lampa szczelinowa</t>
  </si>
  <si>
    <t>Kwota 4 przeglądów netto</t>
  </si>
  <si>
    <t xml:space="preserve">Kwota  4 przeglądów brutto </t>
  </si>
  <si>
    <t>Respirator transportowy Weinmann Medumat Standard A</t>
  </si>
  <si>
    <t>Respirator Weinmann Medumat Standard A</t>
  </si>
  <si>
    <t>3903, Moduł 3390</t>
  </si>
  <si>
    <t>4304, Moduł 22300</t>
  </si>
  <si>
    <t>Zadanie nr 30. Przeglądy okresowe i naprawy - Respiratory Weinmann</t>
  </si>
  <si>
    <t>Zadanie nr 31. Przeglądy okresowe i naprawy - Audiometry</t>
  </si>
  <si>
    <t>Audiometr AA220 Audio Traveller</t>
  </si>
  <si>
    <t>Audiometr kliniczny AC-40</t>
  </si>
  <si>
    <t>NYKTOMETR MESOTEST II</t>
  </si>
  <si>
    <t>4222-8001</t>
  </si>
  <si>
    <t>,</t>
  </si>
  <si>
    <t>Podgrzewacz HU 35</t>
  </si>
  <si>
    <t xml:space="preserve">Mieszacz gazów SECHRIST </t>
  </si>
  <si>
    <t>Zadanie nr 14. Przeglądy okresowe i naprawy - Mobilny aparat ECMO + mieszacz Sechrist (ABMED)</t>
  </si>
  <si>
    <t>Zadanie nr 32. Przeglądy okresowe i naprawy - Nyktometr</t>
  </si>
  <si>
    <t>Zadanie nr 33. Przeglądy okresowe i naprawy - Mobilny aparat ECMO Cardiohelp + HU35 (getinge)</t>
  </si>
  <si>
    <t>Zadanie nr 7. Przeglądy okresowe i naprawy - Defibrylatory AED i ZOLL</t>
  </si>
  <si>
    <t>Zadanie nr 34. Przeglądy okresowe i naprawy - System do pozaustrojowej wymiany gazów</t>
  </si>
  <si>
    <t>1390VS6</t>
  </si>
  <si>
    <t>Zadanie nr 20. Przeglądy okresowe i naprawy - System nawigacji operacji FUSION COMPACT</t>
  </si>
  <si>
    <t>KWALIFIKOWANY PODPIS WYKONAWCY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</si>
</sst>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5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9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i/>
      <sz val="9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0" fontId="3" fillId="0" borderId="0" xfId="0" applyFont="1"/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9" fontId="3" fillId="2" borderId="2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/>
    </xf>
    <xf numFmtId="9" fontId="3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164" fontId="3" fillId="0" borderId="8" xfId="1" applyNumberFormat="1" applyFont="1" applyFill="1" applyBorder="1" applyAlignment="1">
      <alignment horizontal="center" vertical="center"/>
    </xf>
    <xf numFmtId="9" fontId="3" fillId="0" borderId="0" xfId="0" applyNumberFormat="1" applyFont="1" applyBorder="1"/>
    <xf numFmtId="164" fontId="3" fillId="0" borderId="8" xfId="0" applyNumberFormat="1" applyFont="1" applyBorder="1" applyAlignment="1">
      <alignment horizontal="center" vertical="center"/>
    </xf>
    <xf numFmtId="9" fontId="3" fillId="0" borderId="0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2" fillId="4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0" borderId="0" xfId="0" applyNumberFormat="1" applyFont="1"/>
    <xf numFmtId="9" fontId="3" fillId="0" borderId="0" xfId="0" applyNumberFormat="1" applyFont="1"/>
    <xf numFmtId="164" fontId="2" fillId="4" borderId="8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3" xfId="1" applyFont="1" applyFill="1" applyBorder="1" applyAlignment="1">
      <alignment horizontal="center" vertical="center" wrapText="1"/>
    </xf>
    <xf numFmtId="164" fontId="3" fillId="0" borderId="12" xfId="1" applyNumberFormat="1" applyFont="1" applyFill="1" applyBorder="1" applyAlignment="1">
      <alignment horizontal="center" vertical="center"/>
    </xf>
    <xf numFmtId="164" fontId="2" fillId="4" borderId="8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 wrapText="1"/>
    </xf>
    <xf numFmtId="9" fontId="3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/>
    </xf>
    <xf numFmtId="9" fontId="3" fillId="0" borderId="0" xfId="1" applyNumberFormat="1" applyFont="1" applyBorder="1" applyAlignment="1">
      <alignment horizontal="center" vertical="center"/>
    </xf>
    <xf numFmtId="164" fontId="3" fillId="0" borderId="26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 wrapText="1"/>
    </xf>
    <xf numFmtId="164" fontId="2" fillId="0" borderId="8" xfId="1" applyNumberFormat="1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9" fontId="2" fillId="0" borderId="0" xfId="0" applyNumberFormat="1" applyFont="1" applyBorder="1"/>
    <xf numFmtId="0" fontId="2" fillId="0" borderId="0" xfId="0" applyFont="1"/>
    <xf numFmtId="164" fontId="3" fillId="0" borderId="11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2" fillId="4" borderId="10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3" fillId="0" borderId="6" xfId="1" applyNumberFormat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64" fontId="3" fillId="0" borderId="27" xfId="1" applyNumberFormat="1" applyFont="1" applyBorder="1" applyAlignment="1">
      <alignment horizontal="center" vertical="center"/>
    </xf>
    <xf numFmtId="9" fontId="3" fillId="0" borderId="0" xfId="1" applyNumberFormat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2" fillId="0" borderId="20" xfId="1" applyFont="1" applyFill="1" applyBorder="1" applyAlignment="1">
      <alignment vertical="center"/>
    </xf>
    <xf numFmtId="9" fontId="3" fillId="0" borderId="0" xfId="1" applyNumberFormat="1" applyFont="1" applyFill="1" applyBorder="1"/>
    <xf numFmtId="164" fontId="3" fillId="0" borderId="0" xfId="0" applyNumberFormat="1" applyFont="1" applyFill="1" applyBorder="1"/>
    <xf numFmtId="9" fontId="3" fillId="0" borderId="0" xfId="0" applyNumberFormat="1" applyFont="1" applyFill="1" applyBorder="1"/>
    <xf numFmtId="0" fontId="2" fillId="0" borderId="0" xfId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4" fillId="0" borderId="0" xfId="0" applyNumberFormat="1" applyFont="1"/>
    <xf numFmtId="0" fontId="3" fillId="3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164" fontId="3" fillId="3" borderId="2" xfId="1" applyNumberFormat="1" applyFont="1" applyFill="1" applyBorder="1" applyAlignment="1">
      <alignment horizontal="center" vertical="center" wrapText="1"/>
    </xf>
    <xf numFmtId="9" fontId="3" fillId="3" borderId="2" xfId="1" applyNumberFormat="1" applyFont="1" applyFill="1" applyBorder="1" applyAlignment="1">
      <alignment horizontal="center" vertical="center" wrapText="1"/>
    </xf>
    <xf numFmtId="9" fontId="3" fillId="0" borderId="2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center" vertical="center"/>
    </xf>
    <xf numFmtId="164" fontId="3" fillId="3" borderId="17" xfId="1" applyNumberFormat="1" applyFont="1" applyFill="1" applyBorder="1" applyAlignment="1">
      <alignment horizontal="center" vertical="center" wrapText="1"/>
    </xf>
    <xf numFmtId="9" fontId="3" fillId="3" borderId="17" xfId="1" applyNumberFormat="1" applyFont="1" applyFill="1" applyBorder="1" applyAlignment="1">
      <alignment horizontal="center" vertical="center" wrapText="1"/>
    </xf>
    <xf numFmtId="164" fontId="3" fillId="3" borderId="10" xfId="1" applyNumberFormat="1" applyFont="1" applyFill="1" applyBorder="1" applyAlignment="1">
      <alignment horizontal="center" vertical="center" wrapText="1"/>
    </xf>
    <xf numFmtId="164" fontId="3" fillId="3" borderId="18" xfId="1" applyNumberFormat="1" applyFont="1" applyFill="1" applyBorder="1" applyAlignment="1">
      <alignment horizontal="center" vertical="center" wrapText="1"/>
    </xf>
    <xf numFmtId="164" fontId="3" fillId="3" borderId="25" xfId="1" applyNumberFormat="1" applyFont="1" applyFill="1" applyBorder="1" applyAlignment="1">
      <alignment horizontal="center" vertical="center" wrapText="1"/>
    </xf>
    <xf numFmtId="9" fontId="3" fillId="0" borderId="1" xfId="1" applyNumberFormat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 vertical="center"/>
    </xf>
    <xf numFmtId="164" fontId="2" fillId="4" borderId="19" xfId="1" applyNumberFormat="1" applyFont="1" applyFill="1" applyBorder="1" applyAlignment="1">
      <alignment horizontal="center" vertical="center"/>
    </xf>
    <xf numFmtId="0" fontId="2" fillId="3" borderId="23" xfId="1" applyFont="1" applyFill="1" applyBorder="1" applyAlignment="1">
      <alignment horizontal="center" vertical="center"/>
    </xf>
    <xf numFmtId="0" fontId="2" fillId="3" borderId="20" xfId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horizontal="center" vertical="center"/>
    </xf>
    <xf numFmtId="0" fontId="2" fillId="3" borderId="21" xfId="1" applyFont="1" applyFill="1" applyBorder="1" applyAlignment="1">
      <alignment horizontal="center" vertical="center"/>
    </xf>
    <xf numFmtId="0" fontId="2" fillId="3" borderId="22" xfId="1" applyFont="1" applyFill="1" applyBorder="1" applyAlignment="1">
      <alignment horizontal="center" vertical="center"/>
    </xf>
    <xf numFmtId="0" fontId="2" fillId="3" borderId="24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left" vertical="center"/>
    </xf>
    <xf numFmtId="0" fontId="2" fillId="3" borderId="5" xfId="1" applyFont="1" applyFill="1" applyBorder="1" applyAlignment="1">
      <alignment horizontal="left" vertical="center"/>
    </xf>
    <xf numFmtId="0" fontId="2" fillId="3" borderId="6" xfId="1" applyFont="1" applyFill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15" xfId="1" applyNumberFormat="1" applyFont="1" applyFill="1" applyBorder="1" applyAlignment="1">
      <alignment horizontal="center" vertical="center"/>
    </xf>
    <xf numFmtId="164" fontId="3" fillId="0" borderId="14" xfId="1" applyNumberFormat="1" applyFont="1" applyFill="1" applyBorder="1" applyAlignment="1">
      <alignment horizontal="center" vertical="center"/>
    </xf>
    <xf numFmtId="9" fontId="3" fillId="0" borderId="3" xfId="1" applyNumberFormat="1" applyFont="1" applyBorder="1" applyAlignment="1">
      <alignment horizontal="center" vertical="center" wrapText="1"/>
    </xf>
    <xf numFmtId="9" fontId="3" fillId="0" borderId="15" xfId="1" applyNumberFormat="1" applyFont="1" applyBorder="1" applyAlignment="1">
      <alignment horizontal="center" vertical="center" wrapText="1"/>
    </xf>
    <xf numFmtId="9" fontId="3" fillId="0" borderId="2" xfId="1" applyNumberFormat="1" applyFont="1" applyBorder="1" applyAlignment="1">
      <alignment horizontal="center" vertical="center" wrapText="1"/>
    </xf>
    <xf numFmtId="164" fontId="3" fillId="0" borderId="3" xfId="1" applyNumberFormat="1" applyFont="1" applyBorder="1" applyAlignment="1">
      <alignment horizontal="center" vertical="center"/>
    </xf>
    <xf numFmtId="164" fontId="3" fillId="0" borderId="15" xfId="1" applyNumberFormat="1" applyFont="1" applyBorder="1" applyAlignment="1">
      <alignment horizontal="center" vertical="center"/>
    </xf>
    <xf numFmtId="164" fontId="3" fillId="0" borderId="14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 wrapText="1"/>
    </xf>
    <xf numFmtId="164" fontId="3" fillId="0" borderId="15" xfId="1" applyNumberFormat="1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horizontal="center" vertical="center" wrapText="1"/>
    </xf>
    <xf numFmtId="9" fontId="3" fillId="0" borderId="3" xfId="1" applyNumberFormat="1" applyFont="1" applyBorder="1" applyAlignment="1">
      <alignment horizontal="center" vertical="center"/>
    </xf>
    <xf numFmtId="9" fontId="3" fillId="0" borderId="15" xfId="1" applyNumberFormat="1" applyFont="1" applyBorder="1" applyAlignment="1">
      <alignment horizontal="center" vertical="center"/>
    </xf>
    <xf numFmtId="9" fontId="3" fillId="0" borderId="2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left" vertical="center"/>
    </xf>
    <xf numFmtId="0" fontId="2" fillId="2" borderId="5" xfId="1" applyFont="1" applyFill="1" applyBorder="1" applyAlignment="1">
      <alignment horizontal="left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M292"/>
  <sheetViews>
    <sheetView tabSelected="1" view="pageLayout" workbookViewId="0">
      <selection activeCell="G286" sqref="G286:M286"/>
    </sheetView>
  </sheetViews>
  <sheetFormatPr defaultRowHeight="13.5"/>
  <cols>
    <col min="1" max="1" width="4.42578125" style="1" bestFit="1" customWidth="1"/>
    <col min="2" max="2" width="27.5703125" style="24" customWidth="1"/>
    <col min="3" max="3" width="12.140625" style="1" customWidth="1"/>
    <col min="4" max="4" width="8" style="1" customWidth="1"/>
    <col min="5" max="5" width="10.5703125" style="25" customWidth="1"/>
    <col min="6" max="6" width="10.85546875" style="26" customWidth="1"/>
    <col min="7" max="7" width="8" style="27" customWidth="1"/>
    <col min="8" max="8" width="11.42578125" style="26" customWidth="1"/>
    <col min="9" max="9" width="12.140625" style="26" customWidth="1"/>
    <col min="10" max="10" width="11.5703125" style="26" customWidth="1"/>
    <col min="11" max="11" width="7.7109375" style="27" customWidth="1"/>
    <col min="12" max="12" width="9.140625" style="26" customWidth="1"/>
    <col min="13" max="13" width="11.5703125" style="26" customWidth="1"/>
    <col min="14" max="14" width="9.140625" style="1" customWidth="1"/>
    <col min="15" max="16384" width="9.140625" style="1"/>
  </cols>
  <sheetData>
    <row r="1" spans="1:13" ht="14.25" thickBot="1">
      <c r="A1" s="98" t="s">
        <v>25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100"/>
    </row>
    <row r="2" spans="1:13" ht="27">
      <c r="A2" s="75" t="s">
        <v>0</v>
      </c>
      <c r="B2" s="76" t="s">
        <v>1</v>
      </c>
      <c r="C2" s="75" t="s">
        <v>22</v>
      </c>
      <c r="D2" s="75" t="s">
        <v>23</v>
      </c>
      <c r="E2" s="76" t="s">
        <v>24</v>
      </c>
      <c r="F2" s="77" t="s">
        <v>2</v>
      </c>
      <c r="G2" s="78" t="s">
        <v>3</v>
      </c>
      <c r="H2" s="77" t="s">
        <v>36</v>
      </c>
      <c r="I2" s="77" t="s">
        <v>4</v>
      </c>
      <c r="J2" s="77" t="s">
        <v>5</v>
      </c>
      <c r="K2" s="78" t="s">
        <v>3</v>
      </c>
      <c r="L2" s="77" t="s">
        <v>36</v>
      </c>
      <c r="M2" s="77" t="s">
        <v>6</v>
      </c>
    </row>
    <row r="3" spans="1:13">
      <c r="A3" s="6" t="s">
        <v>8</v>
      </c>
      <c r="B3" s="7" t="s">
        <v>9</v>
      </c>
      <c r="C3" s="6" t="s">
        <v>10</v>
      </c>
      <c r="D3" s="6">
        <v>2017</v>
      </c>
      <c r="E3" s="8" t="s">
        <v>7</v>
      </c>
      <c r="F3" s="9"/>
      <c r="G3" s="10">
        <v>0.08</v>
      </c>
      <c r="H3" s="11">
        <f>F3*G3</f>
        <v>0</v>
      </c>
      <c r="I3" s="11">
        <f>SUM(F3+H3)</f>
        <v>0</v>
      </c>
      <c r="J3" s="11">
        <f>F3*2</f>
        <v>0</v>
      </c>
      <c r="K3" s="10">
        <v>0.08</v>
      </c>
      <c r="L3" s="11">
        <f>J3*K3</f>
        <v>0</v>
      </c>
      <c r="M3" s="11">
        <f>J3+L3</f>
        <v>0</v>
      </c>
    </row>
    <row r="4" spans="1:13">
      <c r="A4" s="6" t="s">
        <v>11</v>
      </c>
      <c r="B4" s="7" t="s">
        <v>12</v>
      </c>
      <c r="C4" s="6" t="s">
        <v>13</v>
      </c>
      <c r="D4" s="6">
        <v>2011</v>
      </c>
      <c r="E4" s="8" t="s">
        <v>7</v>
      </c>
      <c r="F4" s="9"/>
      <c r="G4" s="10">
        <v>0.08</v>
      </c>
      <c r="H4" s="11">
        <f t="shared" ref="H4:H7" si="0">F4*G4</f>
        <v>0</v>
      </c>
      <c r="I4" s="11">
        <f t="shared" ref="I4:I7" si="1">SUM(F4+H4)</f>
        <v>0</v>
      </c>
      <c r="J4" s="11">
        <f t="shared" ref="J4:J7" si="2">F4*2</f>
        <v>0</v>
      </c>
      <c r="K4" s="10">
        <v>0.08</v>
      </c>
      <c r="L4" s="11">
        <f t="shared" ref="L4:L7" si="3">J4*K4</f>
        <v>0</v>
      </c>
      <c r="M4" s="11">
        <f t="shared" ref="M4:M7" si="4">J4+L4</f>
        <v>0</v>
      </c>
    </row>
    <row r="5" spans="1:13">
      <c r="A5" s="6" t="s">
        <v>14</v>
      </c>
      <c r="B5" s="7" t="s">
        <v>15</v>
      </c>
      <c r="C5" s="6" t="s">
        <v>16</v>
      </c>
      <c r="D5" s="6">
        <v>2017</v>
      </c>
      <c r="E5" s="8" t="s">
        <v>7</v>
      </c>
      <c r="F5" s="9"/>
      <c r="G5" s="10">
        <v>0.08</v>
      </c>
      <c r="H5" s="11">
        <f t="shared" si="0"/>
        <v>0</v>
      </c>
      <c r="I5" s="11">
        <f t="shared" si="1"/>
        <v>0</v>
      </c>
      <c r="J5" s="11">
        <f t="shared" si="2"/>
        <v>0</v>
      </c>
      <c r="K5" s="10">
        <v>0.08</v>
      </c>
      <c r="L5" s="11">
        <f t="shared" si="3"/>
        <v>0</v>
      </c>
      <c r="M5" s="11">
        <f t="shared" si="4"/>
        <v>0</v>
      </c>
    </row>
    <row r="6" spans="1:13">
      <c r="A6" s="6" t="s">
        <v>17</v>
      </c>
      <c r="B6" s="7" t="s">
        <v>18</v>
      </c>
      <c r="C6" s="6" t="s">
        <v>19</v>
      </c>
      <c r="D6" s="6">
        <v>2016</v>
      </c>
      <c r="E6" s="8" t="s">
        <v>7</v>
      </c>
      <c r="F6" s="9"/>
      <c r="G6" s="10">
        <v>0.08</v>
      </c>
      <c r="H6" s="11">
        <f t="shared" si="0"/>
        <v>0</v>
      </c>
      <c r="I6" s="11">
        <f t="shared" si="1"/>
        <v>0</v>
      </c>
      <c r="J6" s="11">
        <f t="shared" si="2"/>
        <v>0</v>
      </c>
      <c r="K6" s="10">
        <v>0.08</v>
      </c>
      <c r="L6" s="11">
        <f t="shared" si="3"/>
        <v>0</v>
      </c>
      <c r="M6" s="11">
        <f t="shared" si="4"/>
        <v>0</v>
      </c>
    </row>
    <row r="7" spans="1:13" ht="14.25" thickBot="1">
      <c r="A7" s="12" t="s">
        <v>20</v>
      </c>
      <c r="B7" s="13" t="s">
        <v>21</v>
      </c>
      <c r="C7" s="12" t="s">
        <v>298</v>
      </c>
      <c r="D7" s="12">
        <v>2010</v>
      </c>
      <c r="E7" s="14" t="s">
        <v>7</v>
      </c>
      <c r="F7" s="9"/>
      <c r="G7" s="10">
        <v>0.08</v>
      </c>
      <c r="H7" s="11">
        <f t="shared" si="0"/>
        <v>0</v>
      </c>
      <c r="I7" s="11">
        <f t="shared" si="1"/>
        <v>0</v>
      </c>
      <c r="J7" s="11">
        <f t="shared" si="2"/>
        <v>0</v>
      </c>
      <c r="K7" s="10">
        <v>0.08</v>
      </c>
      <c r="L7" s="11">
        <f t="shared" si="3"/>
        <v>0</v>
      </c>
      <c r="M7" s="11">
        <f t="shared" si="4"/>
        <v>0</v>
      </c>
    </row>
    <row r="8" spans="1:13" ht="14.25" thickBot="1">
      <c r="A8" s="15"/>
      <c r="B8" s="16"/>
      <c r="C8" s="15"/>
      <c r="D8" s="15"/>
      <c r="E8" s="17" t="s">
        <v>37</v>
      </c>
      <c r="F8" s="18">
        <f>SUM(F3:F7)</f>
        <v>0</v>
      </c>
      <c r="G8" s="19"/>
      <c r="H8" s="20">
        <f>SUM(H3:H7)</f>
        <v>0</v>
      </c>
      <c r="I8" s="20">
        <f t="shared" ref="I8:J8" si="5">SUM(I3:I7)</f>
        <v>0</v>
      </c>
      <c r="J8" s="20">
        <f t="shared" si="5"/>
        <v>0</v>
      </c>
      <c r="K8" s="21"/>
      <c r="L8" s="22">
        <f>SUM(L3:L7)</f>
        <v>0</v>
      </c>
      <c r="M8" s="23">
        <f t="shared" ref="M8" si="6">SUM(M3:M7)</f>
        <v>0</v>
      </c>
    </row>
    <row r="9" spans="1:13" ht="14.25" thickBot="1"/>
    <row r="10" spans="1:13" ht="14.25" thickBot="1">
      <c r="A10" s="98" t="s">
        <v>26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100"/>
    </row>
    <row r="11" spans="1:13" ht="27">
      <c r="A11" s="75" t="s">
        <v>0</v>
      </c>
      <c r="B11" s="76" t="s">
        <v>1</v>
      </c>
      <c r="C11" s="75" t="s">
        <v>22</v>
      </c>
      <c r="D11" s="76" t="s">
        <v>23</v>
      </c>
      <c r="E11" s="76" t="s">
        <v>24</v>
      </c>
      <c r="F11" s="77" t="s">
        <v>2</v>
      </c>
      <c r="G11" s="78" t="s">
        <v>3</v>
      </c>
      <c r="H11" s="77" t="s">
        <v>36</v>
      </c>
      <c r="I11" s="77" t="s">
        <v>4</v>
      </c>
      <c r="J11" s="77" t="s">
        <v>5</v>
      </c>
      <c r="K11" s="78" t="s">
        <v>3</v>
      </c>
      <c r="L11" s="77" t="s">
        <v>36</v>
      </c>
      <c r="M11" s="77" t="s">
        <v>6</v>
      </c>
    </row>
    <row r="12" spans="1:13">
      <c r="A12" s="6" t="s">
        <v>8</v>
      </c>
      <c r="B12" s="7" t="s">
        <v>27</v>
      </c>
      <c r="C12" s="6">
        <v>33829089</v>
      </c>
      <c r="D12" s="7">
        <v>2005</v>
      </c>
      <c r="E12" s="8" t="s">
        <v>7</v>
      </c>
      <c r="F12" s="9"/>
      <c r="G12" s="10">
        <v>0.08</v>
      </c>
      <c r="H12" s="11">
        <f>F12*G12</f>
        <v>0</v>
      </c>
      <c r="I12" s="11">
        <f>SUM(F12+H12)</f>
        <v>0</v>
      </c>
      <c r="J12" s="11">
        <f>F12*2</f>
        <v>0</v>
      </c>
      <c r="K12" s="10">
        <v>0.08</v>
      </c>
      <c r="L12" s="11">
        <f>H12*2</f>
        <v>0</v>
      </c>
      <c r="M12" s="11">
        <f>I12*2</f>
        <v>0</v>
      </c>
    </row>
    <row r="13" spans="1:13">
      <c r="A13" s="6" t="s">
        <v>11</v>
      </c>
      <c r="B13" s="7" t="s">
        <v>27</v>
      </c>
      <c r="C13" s="6">
        <v>33684406</v>
      </c>
      <c r="D13" s="7">
        <v>2005</v>
      </c>
      <c r="E13" s="8" t="s">
        <v>7</v>
      </c>
      <c r="F13" s="9"/>
      <c r="G13" s="10">
        <v>0.08</v>
      </c>
      <c r="H13" s="11">
        <f t="shared" ref="H13:H21" si="7">F13*G13</f>
        <v>0</v>
      </c>
      <c r="I13" s="11">
        <f t="shared" ref="I13:I21" si="8">SUM(F13+H13)</f>
        <v>0</v>
      </c>
      <c r="J13" s="11">
        <f t="shared" ref="J13:J21" si="9">F13*2</f>
        <v>0</v>
      </c>
      <c r="K13" s="10">
        <v>0.08</v>
      </c>
      <c r="L13" s="11">
        <f t="shared" ref="L13:L21" si="10">H13*2</f>
        <v>0</v>
      </c>
      <c r="M13" s="11">
        <f t="shared" ref="M13:M21" si="11">J13+L13</f>
        <v>0</v>
      </c>
    </row>
    <row r="14" spans="1:13">
      <c r="A14" s="6" t="s">
        <v>14</v>
      </c>
      <c r="B14" s="7" t="s">
        <v>27</v>
      </c>
      <c r="C14" s="6">
        <v>33829097</v>
      </c>
      <c r="D14" s="7">
        <v>2005</v>
      </c>
      <c r="E14" s="8" t="s">
        <v>7</v>
      </c>
      <c r="F14" s="9"/>
      <c r="G14" s="10">
        <v>0.08</v>
      </c>
      <c r="H14" s="11">
        <f t="shared" si="7"/>
        <v>0</v>
      </c>
      <c r="I14" s="11">
        <f t="shared" si="8"/>
        <v>0</v>
      </c>
      <c r="J14" s="11">
        <f t="shared" si="9"/>
        <v>0</v>
      </c>
      <c r="K14" s="10">
        <v>0.08</v>
      </c>
      <c r="L14" s="11">
        <f t="shared" si="10"/>
        <v>0</v>
      </c>
      <c r="M14" s="11">
        <f t="shared" si="11"/>
        <v>0</v>
      </c>
    </row>
    <row r="15" spans="1:13">
      <c r="A15" s="6" t="s">
        <v>17</v>
      </c>
      <c r="B15" s="7" t="s">
        <v>27</v>
      </c>
      <c r="C15" s="6">
        <v>35389610</v>
      </c>
      <c r="D15" s="7">
        <v>2007</v>
      </c>
      <c r="E15" s="8" t="s">
        <v>7</v>
      </c>
      <c r="F15" s="9"/>
      <c r="G15" s="10">
        <v>0.08</v>
      </c>
      <c r="H15" s="11">
        <f t="shared" si="7"/>
        <v>0</v>
      </c>
      <c r="I15" s="11">
        <f t="shared" si="8"/>
        <v>0</v>
      </c>
      <c r="J15" s="11">
        <f t="shared" si="9"/>
        <v>0</v>
      </c>
      <c r="K15" s="10">
        <v>0.08</v>
      </c>
      <c r="L15" s="11">
        <f t="shared" si="10"/>
        <v>0</v>
      </c>
      <c r="M15" s="11">
        <f t="shared" si="11"/>
        <v>0</v>
      </c>
    </row>
    <row r="16" spans="1:13">
      <c r="A16" s="6" t="s">
        <v>20</v>
      </c>
      <c r="B16" s="7" t="s">
        <v>28</v>
      </c>
      <c r="C16" s="6">
        <v>32571073</v>
      </c>
      <c r="D16" s="6">
        <v>2004</v>
      </c>
      <c r="E16" s="8" t="s">
        <v>7</v>
      </c>
      <c r="F16" s="9"/>
      <c r="G16" s="10">
        <v>0.08</v>
      </c>
      <c r="H16" s="11">
        <f t="shared" si="7"/>
        <v>0</v>
      </c>
      <c r="I16" s="11">
        <f t="shared" si="8"/>
        <v>0</v>
      </c>
      <c r="J16" s="11">
        <f t="shared" si="9"/>
        <v>0</v>
      </c>
      <c r="K16" s="10">
        <v>0.08</v>
      </c>
      <c r="L16" s="11">
        <f t="shared" si="10"/>
        <v>0</v>
      </c>
      <c r="M16" s="11">
        <f t="shared" si="11"/>
        <v>0</v>
      </c>
    </row>
    <row r="17" spans="1:13">
      <c r="A17" s="12" t="s">
        <v>29</v>
      </c>
      <c r="B17" s="13" t="s">
        <v>28</v>
      </c>
      <c r="C17" s="12">
        <v>32571110</v>
      </c>
      <c r="D17" s="12">
        <v>2004</v>
      </c>
      <c r="E17" s="8" t="s">
        <v>7</v>
      </c>
      <c r="F17" s="9"/>
      <c r="G17" s="10">
        <v>0.08</v>
      </c>
      <c r="H17" s="11">
        <f t="shared" si="7"/>
        <v>0</v>
      </c>
      <c r="I17" s="11">
        <f t="shared" si="8"/>
        <v>0</v>
      </c>
      <c r="J17" s="11">
        <f t="shared" si="9"/>
        <v>0</v>
      </c>
      <c r="K17" s="10">
        <v>0.08</v>
      </c>
      <c r="L17" s="11">
        <f t="shared" si="10"/>
        <v>0</v>
      </c>
      <c r="M17" s="11">
        <f t="shared" si="11"/>
        <v>0</v>
      </c>
    </row>
    <row r="18" spans="1:13">
      <c r="A18" s="6" t="s">
        <v>30</v>
      </c>
      <c r="B18" s="7" t="s">
        <v>27</v>
      </c>
      <c r="C18" s="6">
        <v>36301387</v>
      </c>
      <c r="D18" s="6">
        <v>2008</v>
      </c>
      <c r="E18" s="8" t="s">
        <v>7</v>
      </c>
      <c r="F18" s="9"/>
      <c r="G18" s="10">
        <v>0.08</v>
      </c>
      <c r="H18" s="11">
        <f t="shared" si="7"/>
        <v>0</v>
      </c>
      <c r="I18" s="11">
        <f t="shared" si="8"/>
        <v>0</v>
      </c>
      <c r="J18" s="11">
        <f t="shared" si="9"/>
        <v>0</v>
      </c>
      <c r="K18" s="10">
        <v>0.08</v>
      </c>
      <c r="L18" s="11">
        <f t="shared" si="10"/>
        <v>0</v>
      </c>
      <c r="M18" s="11">
        <f t="shared" si="11"/>
        <v>0</v>
      </c>
    </row>
    <row r="19" spans="1:13">
      <c r="A19" s="12" t="s">
        <v>31</v>
      </c>
      <c r="B19" s="13" t="s">
        <v>32</v>
      </c>
      <c r="C19" s="12">
        <v>34290456</v>
      </c>
      <c r="D19" s="12">
        <v>2007</v>
      </c>
      <c r="E19" s="8" t="s">
        <v>7</v>
      </c>
      <c r="F19" s="9"/>
      <c r="G19" s="10">
        <v>0.08</v>
      </c>
      <c r="H19" s="11">
        <f t="shared" si="7"/>
        <v>0</v>
      </c>
      <c r="I19" s="11">
        <f t="shared" si="8"/>
        <v>0</v>
      </c>
      <c r="J19" s="11">
        <f t="shared" si="9"/>
        <v>0</v>
      </c>
      <c r="K19" s="10">
        <v>0.08</v>
      </c>
      <c r="L19" s="11">
        <f t="shared" si="10"/>
        <v>0</v>
      </c>
      <c r="M19" s="11">
        <f t="shared" si="11"/>
        <v>0</v>
      </c>
    </row>
    <row r="20" spans="1:13">
      <c r="A20" s="6" t="s">
        <v>33</v>
      </c>
      <c r="B20" s="7" t="s">
        <v>34</v>
      </c>
      <c r="C20" s="6">
        <v>45260030</v>
      </c>
      <c r="D20" s="6">
        <v>2017</v>
      </c>
      <c r="E20" s="8" t="s">
        <v>7</v>
      </c>
      <c r="F20" s="9"/>
      <c r="G20" s="10">
        <v>0.08</v>
      </c>
      <c r="H20" s="11">
        <f t="shared" si="7"/>
        <v>0</v>
      </c>
      <c r="I20" s="11">
        <f t="shared" si="8"/>
        <v>0</v>
      </c>
      <c r="J20" s="11">
        <f t="shared" si="9"/>
        <v>0</v>
      </c>
      <c r="K20" s="10">
        <v>0.08</v>
      </c>
      <c r="L20" s="11">
        <f t="shared" si="10"/>
        <v>0</v>
      </c>
      <c r="M20" s="11">
        <f t="shared" si="11"/>
        <v>0</v>
      </c>
    </row>
    <row r="21" spans="1:13" ht="14.25" thickBot="1">
      <c r="A21" s="12" t="s">
        <v>35</v>
      </c>
      <c r="B21" s="13" t="s">
        <v>34</v>
      </c>
      <c r="C21" s="12">
        <v>46424478</v>
      </c>
      <c r="D21" s="12">
        <v>2017</v>
      </c>
      <c r="E21" s="8" t="s">
        <v>7</v>
      </c>
      <c r="F21" s="9"/>
      <c r="G21" s="10">
        <v>0.08</v>
      </c>
      <c r="H21" s="11">
        <f t="shared" si="7"/>
        <v>0</v>
      </c>
      <c r="I21" s="11">
        <f t="shared" si="8"/>
        <v>0</v>
      </c>
      <c r="J21" s="11">
        <f t="shared" si="9"/>
        <v>0</v>
      </c>
      <c r="K21" s="10">
        <v>0.08</v>
      </c>
      <c r="L21" s="11">
        <f t="shared" si="10"/>
        <v>0</v>
      </c>
      <c r="M21" s="11">
        <f t="shared" si="11"/>
        <v>0</v>
      </c>
    </row>
    <row r="22" spans="1:13" s="29" customFormat="1" ht="14.25" thickBot="1">
      <c r="A22" s="15"/>
      <c r="B22" s="16"/>
      <c r="C22" s="15"/>
      <c r="D22" s="15"/>
      <c r="E22" s="17" t="s">
        <v>37</v>
      </c>
      <c r="F22" s="20">
        <f>SUM(F12:F21)</f>
        <v>0</v>
      </c>
      <c r="G22" s="21"/>
      <c r="H22" s="20">
        <f>SUM(H12:H21)</f>
        <v>0</v>
      </c>
      <c r="I22" s="20">
        <f>SUM(I12:I21)</f>
        <v>0</v>
      </c>
      <c r="J22" s="20">
        <f>SUM(J12:J21)</f>
        <v>0</v>
      </c>
      <c r="K22" s="21"/>
      <c r="L22" s="20">
        <f>SUM(L12:L21)</f>
        <v>0</v>
      </c>
      <c r="M22" s="28">
        <f>SUM(M12:M21)</f>
        <v>0</v>
      </c>
    </row>
    <row r="23" spans="1:13" ht="14.25" thickBot="1"/>
    <row r="24" spans="1:13" ht="14.25" thickBot="1">
      <c r="A24" s="98" t="s">
        <v>42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100"/>
    </row>
    <row r="25" spans="1:13" ht="27">
      <c r="A25" s="75" t="s">
        <v>0</v>
      </c>
      <c r="B25" s="76" t="s">
        <v>1</v>
      </c>
      <c r="C25" s="75" t="s">
        <v>22</v>
      </c>
      <c r="D25" s="75" t="s">
        <v>23</v>
      </c>
      <c r="E25" s="76" t="s">
        <v>24</v>
      </c>
      <c r="F25" s="77" t="s">
        <v>2</v>
      </c>
      <c r="G25" s="78" t="s">
        <v>3</v>
      </c>
      <c r="H25" s="77" t="s">
        <v>36</v>
      </c>
      <c r="I25" s="77" t="s">
        <v>4</v>
      </c>
      <c r="J25" s="77" t="s">
        <v>5</v>
      </c>
      <c r="K25" s="78" t="s">
        <v>3</v>
      </c>
      <c r="L25" s="77" t="s">
        <v>36</v>
      </c>
      <c r="M25" s="77" t="s">
        <v>6</v>
      </c>
    </row>
    <row r="26" spans="1:13" ht="27">
      <c r="A26" s="6" t="s">
        <v>8</v>
      </c>
      <c r="B26" s="7" t="s">
        <v>38</v>
      </c>
      <c r="C26" s="6" t="s">
        <v>39</v>
      </c>
      <c r="D26" s="6">
        <v>2020</v>
      </c>
      <c r="E26" s="8" t="s">
        <v>7</v>
      </c>
      <c r="F26" s="9"/>
      <c r="G26" s="10">
        <v>0.08</v>
      </c>
      <c r="H26" s="11">
        <f>F26*G26</f>
        <v>0</v>
      </c>
      <c r="I26" s="11">
        <f>SUM(F26+H26)</f>
        <v>0</v>
      </c>
      <c r="J26" s="11">
        <f>F26*2</f>
        <v>0</v>
      </c>
      <c r="K26" s="10">
        <v>0.08</v>
      </c>
      <c r="L26" s="11">
        <f>H26*2</f>
        <v>0</v>
      </c>
      <c r="M26" s="11">
        <f>I26*2</f>
        <v>0</v>
      </c>
    </row>
    <row r="27" spans="1:13" ht="27">
      <c r="A27" s="6" t="s">
        <v>11</v>
      </c>
      <c r="B27" s="7" t="s">
        <v>38</v>
      </c>
      <c r="C27" s="6" t="s">
        <v>40</v>
      </c>
      <c r="D27" s="6">
        <v>2020</v>
      </c>
      <c r="E27" s="8" t="s">
        <v>7</v>
      </c>
      <c r="F27" s="9"/>
      <c r="G27" s="10">
        <v>0.08</v>
      </c>
      <c r="H27" s="11">
        <f t="shared" ref="H27:H28" si="12">F27*G27</f>
        <v>0</v>
      </c>
      <c r="I27" s="11">
        <f t="shared" ref="I27:I28" si="13">SUM(F27+H27)</f>
        <v>0</v>
      </c>
      <c r="J27" s="11">
        <f t="shared" ref="J27:J28" si="14">F27*2</f>
        <v>0</v>
      </c>
      <c r="K27" s="10">
        <v>0.08</v>
      </c>
      <c r="L27" s="11">
        <f t="shared" ref="L27:L28" si="15">H27*2</f>
        <v>0</v>
      </c>
      <c r="M27" s="11">
        <f t="shared" ref="M27:M28" si="16">I27*2</f>
        <v>0</v>
      </c>
    </row>
    <row r="28" spans="1:13" ht="27.75" thickBot="1">
      <c r="A28" s="6" t="s">
        <v>14</v>
      </c>
      <c r="B28" s="7" t="s">
        <v>38</v>
      </c>
      <c r="C28" s="6" t="s">
        <v>41</v>
      </c>
      <c r="D28" s="6">
        <v>2020</v>
      </c>
      <c r="E28" s="8" t="s">
        <v>7</v>
      </c>
      <c r="F28" s="9"/>
      <c r="G28" s="10">
        <v>0.08</v>
      </c>
      <c r="H28" s="11">
        <f t="shared" si="12"/>
        <v>0</v>
      </c>
      <c r="I28" s="11">
        <f t="shared" si="13"/>
        <v>0</v>
      </c>
      <c r="J28" s="11">
        <f t="shared" si="14"/>
        <v>0</v>
      </c>
      <c r="K28" s="10">
        <v>0.08</v>
      </c>
      <c r="L28" s="11">
        <f t="shared" si="15"/>
        <v>0</v>
      </c>
      <c r="M28" s="11">
        <f t="shared" si="16"/>
        <v>0</v>
      </c>
    </row>
    <row r="29" spans="1:13" ht="14.25" thickBot="1">
      <c r="A29" s="15"/>
      <c r="B29" s="16"/>
      <c r="C29" s="15"/>
      <c r="D29" s="15"/>
      <c r="E29" s="30" t="s">
        <v>37</v>
      </c>
      <c r="F29" s="31">
        <f>SUM(F26:F28)</f>
        <v>0</v>
      </c>
      <c r="G29" s="19"/>
      <c r="H29" s="31">
        <f>SUM(H26:H28)</f>
        <v>0</v>
      </c>
      <c r="I29" s="31">
        <f t="shared" ref="I29:L29" si="17">SUM(I26:I28)</f>
        <v>0</v>
      </c>
      <c r="J29" s="18">
        <f t="shared" si="17"/>
        <v>0</v>
      </c>
      <c r="K29" s="19"/>
      <c r="L29" s="18">
        <f t="shared" si="17"/>
        <v>0</v>
      </c>
      <c r="M29" s="32">
        <f t="shared" ref="M29" si="18">SUM(M26:M28)</f>
        <v>0</v>
      </c>
    </row>
    <row r="30" spans="1:13">
      <c r="A30" s="92" t="s">
        <v>50</v>
      </c>
      <c r="B30" s="93"/>
      <c r="C30" s="93"/>
      <c r="D30" s="93"/>
      <c r="E30" s="93"/>
      <c r="F30" s="93"/>
      <c r="G30" s="93"/>
      <c r="H30" s="93"/>
      <c r="I30" s="94"/>
    </row>
    <row r="31" spans="1:13" ht="14.25" thickBot="1">
      <c r="A31" s="95"/>
      <c r="B31" s="96"/>
      <c r="C31" s="96"/>
      <c r="D31" s="96"/>
      <c r="E31" s="96"/>
      <c r="F31" s="96"/>
      <c r="G31" s="96"/>
      <c r="H31" s="96"/>
      <c r="I31" s="97"/>
      <c r="J31" s="33"/>
      <c r="K31" s="33"/>
      <c r="L31" s="33"/>
      <c r="M31" s="33"/>
    </row>
    <row r="32" spans="1:13" ht="27.75" thickBot="1">
      <c r="A32" s="81" t="s">
        <v>0</v>
      </c>
      <c r="B32" s="82" t="s">
        <v>1</v>
      </c>
      <c r="C32" s="83" t="s">
        <v>22</v>
      </c>
      <c r="D32" s="83" t="s">
        <v>23</v>
      </c>
      <c r="E32" s="82" t="s">
        <v>24</v>
      </c>
      <c r="F32" s="84" t="s">
        <v>2</v>
      </c>
      <c r="G32" s="85" t="s">
        <v>3</v>
      </c>
      <c r="H32" s="84" t="s">
        <v>36</v>
      </c>
      <c r="I32" s="86" t="s">
        <v>4</v>
      </c>
      <c r="J32" s="34"/>
      <c r="K32" s="35"/>
      <c r="L32" s="34"/>
      <c r="M32" s="34"/>
    </row>
    <row r="33" spans="1:13" ht="40.5">
      <c r="A33" s="63" t="s">
        <v>8</v>
      </c>
      <c r="B33" s="64" t="s">
        <v>43</v>
      </c>
      <c r="C33" s="63" t="s">
        <v>44</v>
      </c>
      <c r="D33" s="63">
        <v>2017</v>
      </c>
      <c r="E33" s="65" t="s">
        <v>172</v>
      </c>
      <c r="F33" s="73"/>
      <c r="G33" s="79">
        <v>0.08</v>
      </c>
      <c r="H33" s="80">
        <f>F33*G33</f>
        <v>0</v>
      </c>
      <c r="I33" s="80">
        <f>SUM(F33+H33)</f>
        <v>0</v>
      </c>
      <c r="J33" s="36"/>
      <c r="K33" s="37"/>
      <c r="L33" s="36"/>
      <c r="M33" s="36"/>
    </row>
    <row r="34" spans="1:13" ht="40.5">
      <c r="A34" s="6" t="s">
        <v>11</v>
      </c>
      <c r="B34" s="7" t="s">
        <v>43</v>
      </c>
      <c r="C34" s="6" t="s">
        <v>45</v>
      </c>
      <c r="D34" s="6">
        <v>2017</v>
      </c>
      <c r="E34" s="8" t="s">
        <v>172</v>
      </c>
      <c r="F34" s="9"/>
      <c r="G34" s="10">
        <v>0.08</v>
      </c>
      <c r="H34" s="11">
        <f t="shared" ref="H34:H37" si="19">F34*G34</f>
        <v>0</v>
      </c>
      <c r="I34" s="11">
        <f t="shared" ref="I34:I37" si="20">SUM(F34+H34)</f>
        <v>0</v>
      </c>
      <c r="J34" s="36"/>
      <c r="K34" s="37"/>
      <c r="L34" s="36"/>
      <c r="M34" s="36"/>
    </row>
    <row r="35" spans="1:13" ht="40.5">
      <c r="A35" s="6" t="s">
        <v>14</v>
      </c>
      <c r="B35" s="7" t="s">
        <v>43</v>
      </c>
      <c r="C35" s="6" t="s">
        <v>46</v>
      </c>
      <c r="D35" s="6">
        <v>2017</v>
      </c>
      <c r="E35" s="8" t="s">
        <v>172</v>
      </c>
      <c r="F35" s="9"/>
      <c r="G35" s="10">
        <v>0.08</v>
      </c>
      <c r="H35" s="11">
        <f t="shared" si="19"/>
        <v>0</v>
      </c>
      <c r="I35" s="11">
        <f t="shared" si="20"/>
        <v>0</v>
      </c>
      <c r="J35" s="36"/>
      <c r="K35" s="37"/>
      <c r="L35" s="36"/>
      <c r="M35" s="36"/>
    </row>
    <row r="36" spans="1:13" ht="40.5">
      <c r="A36" s="6" t="s">
        <v>17</v>
      </c>
      <c r="B36" s="7" t="s">
        <v>43</v>
      </c>
      <c r="C36" s="6" t="s">
        <v>47</v>
      </c>
      <c r="D36" s="6">
        <v>2017</v>
      </c>
      <c r="E36" s="8" t="s">
        <v>172</v>
      </c>
      <c r="F36" s="9"/>
      <c r="G36" s="10">
        <v>0.08</v>
      </c>
      <c r="H36" s="11">
        <f t="shared" si="19"/>
        <v>0</v>
      </c>
      <c r="I36" s="11">
        <f t="shared" si="20"/>
        <v>0</v>
      </c>
      <c r="J36" s="36"/>
      <c r="K36" s="37"/>
      <c r="L36" s="36"/>
      <c r="M36" s="36"/>
    </row>
    <row r="37" spans="1:13" ht="41.25" thickBot="1">
      <c r="A37" s="6" t="s">
        <v>20</v>
      </c>
      <c r="B37" s="7" t="s">
        <v>48</v>
      </c>
      <c r="C37" s="6" t="s">
        <v>49</v>
      </c>
      <c r="D37" s="6">
        <v>2017</v>
      </c>
      <c r="E37" s="8" t="s">
        <v>172</v>
      </c>
      <c r="F37" s="9"/>
      <c r="G37" s="10">
        <v>0.08</v>
      </c>
      <c r="H37" s="11">
        <f t="shared" si="19"/>
        <v>0</v>
      </c>
      <c r="I37" s="38">
        <f t="shared" si="20"/>
        <v>0</v>
      </c>
      <c r="J37" s="36"/>
      <c r="K37" s="37"/>
      <c r="L37" s="36"/>
      <c r="M37" s="36"/>
    </row>
    <row r="38" spans="1:13" ht="14.25" thickBot="1">
      <c r="A38" s="15"/>
      <c r="B38" s="16"/>
      <c r="C38" s="15"/>
      <c r="D38" s="15"/>
      <c r="E38" s="39" t="s">
        <v>37</v>
      </c>
      <c r="F38" s="18">
        <f>SUM(F33:F37)</f>
        <v>0</v>
      </c>
      <c r="G38" s="19"/>
      <c r="H38" s="18">
        <f>SUM(H33:H37)</f>
        <v>0</v>
      </c>
      <c r="I38" s="40">
        <f>SUM(I33:I37)</f>
        <v>0</v>
      </c>
      <c r="J38" s="41"/>
      <c r="K38" s="19"/>
      <c r="L38" s="41"/>
      <c r="M38" s="41"/>
    </row>
    <row r="39" spans="1:13" ht="14.25" thickBot="1"/>
    <row r="40" spans="1:13" ht="14.25" thickBot="1">
      <c r="A40" s="98" t="s">
        <v>54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100"/>
    </row>
    <row r="41" spans="1:13" ht="27">
      <c r="A41" s="75" t="s">
        <v>0</v>
      </c>
      <c r="B41" s="76" t="s">
        <v>1</v>
      </c>
      <c r="C41" s="75" t="s">
        <v>22</v>
      </c>
      <c r="D41" s="75" t="s">
        <v>23</v>
      </c>
      <c r="E41" s="76" t="s">
        <v>24</v>
      </c>
      <c r="F41" s="77" t="s">
        <v>2</v>
      </c>
      <c r="G41" s="78" t="s">
        <v>3</v>
      </c>
      <c r="H41" s="77" t="s">
        <v>36</v>
      </c>
      <c r="I41" s="77" t="s">
        <v>4</v>
      </c>
      <c r="J41" s="77" t="s">
        <v>278</v>
      </c>
      <c r="K41" s="78" t="s">
        <v>3</v>
      </c>
      <c r="L41" s="77" t="s">
        <v>36</v>
      </c>
      <c r="M41" s="77" t="s">
        <v>279</v>
      </c>
    </row>
    <row r="42" spans="1:13" ht="27.75" thickBot="1">
      <c r="A42" s="6" t="s">
        <v>8</v>
      </c>
      <c r="B42" s="7" t="s">
        <v>51</v>
      </c>
      <c r="C42" s="6" t="s">
        <v>52</v>
      </c>
      <c r="D42" s="6">
        <v>2008</v>
      </c>
      <c r="E42" s="8" t="s">
        <v>53</v>
      </c>
      <c r="F42" s="9"/>
      <c r="G42" s="10">
        <v>0.23</v>
      </c>
      <c r="H42" s="11">
        <f>F42*G42</f>
        <v>0</v>
      </c>
      <c r="I42" s="11">
        <f>SUM(F42+H42)</f>
        <v>0</v>
      </c>
      <c r="J42" s="11">
        <f>F42*4</f>
        <v>0</v>
      </c>
      <c r="K42" s="10">
        <v>0.23</v>
      </c>
      <c r="L42" s="11">
        <f>H42*4</f>
        <v>0</v>
      </c>
      <c r="M42" s="11">
        <f>I42*4</f>
        <v>0</v>
      </c>
    </row>
    <row r="43" spans="1:13" s="45" customFormat="1" ht="14.25" thickBot="1">
      <c r="A43" s="42"/>
      <c r="B43" s="43"/>
      <c r="C43" s="42"/>
      <c r="D43" s="42"/>
      <c r="E43" s="17" t="s">
        <v>37</v>
      </c>
      <c r="F43" s="18">
        <f>SUM(F40:F42)</f>
        <v>0</v>
      </c>
      <c r="G43" s="44"/>
      <c r="H43" s="18">
        <f>SUM(H40:H42)</f>
        <v>0</v>
      </c>
      <c r="I43" s="18">
        <f t="shared" ref="I43:J43" si="21">SUM(I40:I42)</f>
        <v>0</v>
      </c>
      <c r="J43" s="18">
        <f t="shared" si="21"/>
        <v>0</v>
      </c>
      <c r="K43" s="44"/>
      <c r="L43" s="18">
        <f t="shared" ref="L43:M43" si="22">SUM(L40:L42)</f>
        <v>0</v>
      </c>
      <c r="M43" s="32">
        <f t="shared" si="22"/>
        <v>0</v>
      </c>
    </row>
    <row r="44" spans="1:13" ht="14.25" thickBot="1"/>
    <row r="45" spans="1:13" ht="14.25" thickBot="1">
      <c r="A45" s="98" t="s">
        <v>61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100"/>
    </row>
    <row r="46" spans="1:13" ht="27">
      <c r="A46" s="75" t="s">
        <v>0</v>
      </c>
      <c r="B46" s="76" t="s">
        <v>1</v>
      </c>
      <c r="C46" s="75" t="s">
        <v>22</v>
      </c>
      <c r="D46" s="75" t="s">
        <v>23</v>
      </c>
      <c r="E46" s="76" t="s">
        <v>24</v>
      </c>
      <c r="F46" s="77" t="s">
        <v>2</v>
      </c>
      <c r="G46" s="78" t="s">
        <v>3</v>
      </c>
      <c r="H46" s="77" t="s">
        <v>36</v>
      </c>
      <c r="I46" s="77" t="s">
        <v>4</v>
      </c>
      <c r="J46" s="77" t="s">
        <v>5</v>
      </c>
      <c r="K46" s="78" t="s">
        <v>3</v>
      </c>
      <c r="L46" s="77" t="s">
        <v>36</v>
      </c>
      <c r="M46" s="77" t="s">
        <v>6</v>
      </c>
    </row>
    <row r="47" spans="1:13">
      <c r="A47" s="6" t="s">
        <v>8</v>
      </c>
      <c r="B47" s="7" t="s">
        <v>55</v>
      </c>
      <c r="C47" s="6" t="s">
        <v>56</v>
      </c>
      <c r="D47" s="6">
        <v>2018</v>
      </c>
      <c r="E47" s="8" t="s">
        <v>7</v>
      </c>
      <c r="F47" s="101"/>
      <c r="G47" s="113">
        <v>0.08</v>
      </c>
      <c r="H47" s="107">
        <f>F47*G47</f>
        <v>0</v>
      </c>
      <c r="I47" s="107">
        <f>SUM(F47+H47)</f>
        <v>0</v>
      </c>
      <c r="J47" s="107">
        <f>F47*2</f>
        <v>0</v>
      </c>
      <c r="K47" s="113">
        <v>0.08</v>
      </c>
      <c r="L47" s="107">
        <f>H47*2</f>
        <v>0</v>
      </c>
      <c r="M47" s="107">
        <f>I47*2</f>
        <v>0</v>
      </c>
    </row>
    <row r="48" spans="1:13">
      <c r="A48" s="6" t="s">
        <v>11</v>
      </c>
      <c r="B48" s="7" t="s">
        <v>55</v>
      </c>
      <c r="C48" s="6" t="s">
        <v>57</v>
      </c>
      <c r="D48" s="6">
        <v>2018</v>
      </c>
      <c r="E48" s="8" t="s">
        <v>7</v>
      </c>
      <c r="F48" s="117"/>
      <c r="G48" s="115"/>
      <c r="H48" s="116"/>
      <c r="I48" s="116"/>
      <c r="J48" s="116"/>
      <c r="K48" s="115"/>
      <c r="L48" s="116"/>
      <c r="M48" s="116"/>
    </row>
    <row r="49" spans="1:13">
      <c r="A49" s="6" t="s">
        <v>14</v>
      </c>
      <c r="B49" s="7" t="s">
        <v>58</v>
      </c>
      <c r="C49" s="6" t="s">
        <v>59</v>
      </c>
      <c r="D49" s="6">
        <v>2002</v>
      </c>
      <c r="E49" s="8" t="s">
        <v>7</v>
      </c>
      <c r="F49" s="101"/>
      <c r="G49" s="113">
        <v>0.08</v>
      </c>
      <c r="H49" s="107">
        <f>F49*G49</f>
        <v>0</v>
      </c>
      <c r="I49" s="107">
        <f>SUM(F49+H49)</f>
        <v>0</v>
      </c>
      <c r="J49" s="107">
        <f>F49*2</f>
        <v>0</v>
      </c>
      <c r="K49" s="113">
        <v>0.08</v>
      </c>
      <c r="L49" s="107">
        <f>H49*2</f>
        <v>0</v>
      </c>
      <c r="M49" s="107">
        <f>I49*2</f>
        <v>0</v>
      </c>
    </row>
    <row r="50" spans="1:13" ht="14.25" thickBot="1">
      <c r="A50" s="6" t="s">
        <v>17</v>
      </c>
      <c r="B50" s="7" t="s">
        <v>58</v>
      </c>
      <c r="C50" s="6" t="s">
        <v>60</v>
      </c>
      <c r="D50" s="6">
        <v>2002</v>
      </c>
      <c r="E50" s="8" t="s">
        <v>7</v>
      </c>
      <c r="F50" s="117"/>
      <c r="G50" s="115"/>
      <c r="H50" s="116"/>
      <c r="I50" s="116"/>
      <c r="J50" s="116"/>
      <c r="K50" s="115"/>
      <c r="L50" s="116"/>
      <c r="M50" s="116"/>
    </row>
    <row r="51" spans="1:13" s="45" customFormat="1" ht="14.25" thickBot="1">
      <c r="A51" s="42"/>
      <c r="B51" s="43"/>
      <c r="C51" s="42"/>
      <c r="D51" s="42"/>
      <c r="E51" s="17" t="s">
        <v>37</v>
      </c>
      <c r="F51" s="18">
        <f>SUM(F47:F50)</f>
        <v>0</v>
      </c>
      <c r="G51" s="44"/>
      <c r="H51" s="20">
        <f>H47*2</f>
        <v>0</v>
      </c>
      <c r="I51" s="46">
        <f>I47*2</f>
        <v>0</v>
      </c>
      <c r="J51" s="47">
        <f>J47*2</f>
        <v>0</v>
      </c>
      <c r="K51" s="21"/>
      <c r="L51" s="22">
        <f>L47*2</f>
        <v>0</v>
      </c>
      <c r="M51" s="48">
        <f>M47*2</f>
        <v>0</v>
      </c>
    </row>
    <row r="52" spans="1:13" ht="14.25" thickBot="1"/>
    <row r="53" spans="1:13" ht="14.25" thickBot="1">
      <c r="A53" s="98" t="s">
        <v>296</v>
      </c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</row>
    <row r="54" spans="1:13" ht="27">
      <c r="A54" s="75" t="s">
        <v>0</v>
      </c>
      <c r="B54" s="76" t="s">
        <v>1</v>
      </c>
      <c r="C54" s="75" t="s">
        <v>22</v>
      </c>
      <c r="D54" s="75" t="s">
        <v>23</v>
      </c>
      <c r="E54" s="76" t="s">
        <v>24</v>
      </c>
      <c r="F54" s="77" t="s">
        <v>2</v>
      </c>
      <c r="G54" s="78" t="s">
        <v>3</v>
      </c>
      <c r="H54" s="77" t="s">
        <v>36</v>
      </c>
      <c r="I54" s="77" t="s">
        <v>4</v>
      </c>
      <c r="J54" s="77" t="s">
        <v>5</v>
      </c>
      <c r="K54" s="78" t="s">
        <v>3</v>
      </c>
      <c r="L54" s="77" t="s">
        <v>36</v>
      </c>
      <c r="M54" s="77" t="s">
        <v>6</v>
      </c>
    </row>
    <row r="55" spans="1:13">
      <c r="A55" s="6" t="s">
        <v>8</v>
      </c>
      <c r="B55" s="7" t="s">
        <v>66</v>
      </c>
      <c r="C55" s="6" t="s">
        <v>67</v>
      </c>
      <c r="D55" s="6">
        <v>2011</v>
      </c>
      <c r="E55" s="8" t="s">
        <v>7</v>
      </c>
      <c r="F55" s="9"/>
      <c r="G55" s="10">
        <v>0.08</v>
      </c>
      <c r="H55" s="11">
        <f>F55*G55</f>
        <v>0</v>
      </c>
      <c r="I55" s="11">
        <f>SUM(F55+H55)</f>
        <v>0</v>
      </c>
      <c r="J55" s="11">
        <f>F55*2</f>
        <v>0</v>
      </c>
      <c r="K55" s="10">
        <v>0.08</v>
      </c>
      <c r="L55" s="11">
        <f>H55*2</f>
        <v>0</v>
      </c>
      <c r="M55" s="11">
        <f>I55*2</f>
        <v>0</v>
      </c>
    </row>
    <row r="56" spans="1:13">
      <c r="A56" s="6" t="s">
        <v>11</v>
      </c>
      <c r="B56" s="7" t="s">
        <v>66</v>
      </c>
      <c r="C56" s="6" t="s">
        <v>68</v>
      </c>
      <c r="D56" s="6">
        <v>2011</v>
      </c>
      <c r="E56" s="8" t="s">
        <v>7</v>
      </c>
      <c r="F56" s="9"/>
      <c r="G56" s="10">
        <v>0.08</v>
      </c>
      <c r="H56" s="11">
        <f t="shared" ref="H56:H67" si="23">F56*G56</f>
        <v>0</v>
      </c>
      <c r="I56" s="11">
        <f t="shared" ref="I56:I67" si="24">SUM(F56+H56)</f>
        <v>0</v>
      </c>
      <c r="J56" s="11">
        <f t="shared" ref="J56:J67" si="25">F56*2</f>
        <v>0</v>
      </c>
      <c r="K56" s="10">
        <v>0.08</v>
      </c>
      <c r="L56" s="11">
        <f t="shared" ref="L56:L67" si="26">H56*2</f>
        <v>0</v>
      </c>
      <c r="M56" s="11">
        <f t="shared" ref="M56:M67" si="27">I56*2</f>
        <v>0</v>
      </c>
    </row>
    <row r="57" spans="1:13">
      <c r="A57" s="6" t="s">
        <v>14</v>
      </c>
      <c r="B57" s="7" t="s">
        <v>69</v>
      </c>
      <c r="C57" s="6" t="s">
        <v>70</v>
      </c>
      <c r="D57" s="6">
        <v>2013</v>
      </c>
      <c r="E57" s="8" t="s">
        <v>7</v>
      </c>
      <c r="F57" s="9"/>
      <c r="G57" s="10">
        <v>0.08</v>
      </c>
      <c r="H57" s="11">
        <f t="shared" si="23"/>
        <v>0</v>
      </c>
      <c r="I57" s="11">
        <f t="shared" si="24"/>
        <v>0</v>
      </c>
      <c r="J57" s="11">
        <f t="shared" si="25"/>
        <v>0</v>
      </c>
      <c r="K57" s="10">
        <v>0.08</v>
      </c>
      <c r="L57" s="11">
        <f t="shared" si="26"/>
        <v>0</v>
      </c>
      <c r="M57" s="11">
        <f t="shared" si="27"/>
        <v>0</v>
      </c>
    </row>
    <row r="58" spans="1:13">
      <c r="A58" s="6" t="s">
        <v>17</v>
      </c>
      <c r="B58" s="7" t="s">
        <v>69</v>
      </c>
      <c r="C58" s="6" t="s">
        <v>71</v>
      </c>
      <c r="D58" s="6">
        <v>2015</v>
      </c>
      <c r="E58" s="8" t="s">
        <v>7</v>
      </c>
      <c r="F58" s="9"/>
      <c r="G58" s="10">
        <v>0.08</v>
      </c>
      <c r="H58" s="11">
        <f t="shared" si="23"/>
        <v>0</v>
      </c>
      <c r="I58" s="11">
        <f t="shared" si="24"/>
        <v>0</v>
      </c>
      <c r="J58" s="11">
        <f t="shared" si="25"/>
        <v>0</v>
      </c>
      <c r="K58" s="10">
        <v>0.08</v>
      </c>
      <c r="L58" s="11">
        <f t="shared" si="26"/>
        <v>0</v>
      </c>
      <c r="M58" s="11">
        <f t="shared" si="27"/>
        <v>0</v>
      </c>
    </row>
    <row r="59" spans="1:13">
      <c r="A59" s="6" t="s">
        <v>20</v>
      </c>
      <c r="B59" s="7" t="s">
        <v>72</v>
      </c>
      <c r="C59" s="6" t="s">
        <v>73</v>
      </c>
      <c r="D59" s="6">
        <v>2016</v>
      </c>
      <c r="E59" s="8" t="s">
        <v>7</v>
      </c>
      <c r="F59" s="9"/>
      <c r="G59" s="10">
        <v>0.08</v>
      </c>
      <c r="H59" s="11">
        <f t="shared" si="23"/>
        <v>0</v>
      </c>
      <c r="I59" s="11">
        <f t="shared" si="24"/>
        <v>0</v>
      </c>
      <c r="J59" s="11">
        <f t="shared" si="25"/>
        <v>0</v>
      </c>
      <c r="K59" s="10">
        <v>0.08</v>
      </c>
      <c r="L59" s="11">
        <f t="shared" si="26"/>
        <v>0</v>
      </c>
      <c r="M59" s="11">
        <f t="shared" si="27"/>
        <v>0</v>
      </c>
    </row>
    <row r="60" spans="1:13">
      <c r="A60" s="12" t="s">
        <v>29</v>
      </c>
      <c r="B60" s="7" t="s">
        <v>72</v>
      </c>
      <c r="C60" s="12" t="s">
        <v>74</v>
      </c>
      <c r="D60" s="12">
        <v>2016</v>
      </c>
      <c r="E60" s="8" t="s">
        <v>7</v>
      </c>
      <c r="F60" s="9"/>
      <c r="G60" s="10">
        <v>0.08</v>
      </c>
      <c r="H60" s="11">
        <f t="shared" si="23"/>
        <v>0</v>
      </c>
      <c r="I60" s="11">
        <f t="shared" si="24"/>
        <v>0</v>
      </c>
      <c r="J60" s="11">
        <f t="shared" si="25"/>
        <v>0</v>
      </c>
      <c r="K60" s="10">
        <v>0.08</v>
      </c>
      <c r="L60" s="11">
        <f t="shared" si="26"/>
        <v>0</v>
      </c>
      <c r="M60" s="11">
        <f t="shared" si="27"/>
        <v>0</v>
      </c>
    </row>
    <row r="61" spans="1:13">
      <c r="A61" s="6" t="s">
        <v>30</v>
      </c>
      <c r="B61" s="7" t="s">
        <v>72</v>
      </c>
      <c r="C61" s="6" t="s">
        <v>75</v>
      </c>
      <c r="D61" s="6">
        <v>2016</v>
      </c>
      <c r="E61" s="8" t="s">
        <v>7</v>
      </c>
      <c r="F61" s="9"/>
      <c r="G61" s="10">
        <v>0.08</v>
      </c>
      <c r="H61" s="11">
        <f t="shared" si="23"/>
        <v>0</v>
      </c>
      <c r="I61" s="11">
        <f t="shared" si="24"/>
        <v>0</v>
      </c>
      <c r="J61" s="11">
        <f t="shared" si="25"/>
        <v>0</v>
      </c>
      <c r="K61" s="10">
        <v>0.08</v>
      </c>
      <c r="L61" s="11">
        <f t="shared" si="26"/>
        <v>0</v>
      </c>
      <c r="M61" s="11">
        <f t="shared" si="27"/>
        <v>0</v>
      </c>
    </row>
    <row r="62" spans="1:13">
      <c r="A62" s="12" t="s">
        <v>31</v>
      </c>
      <c r="B62" s="7" t="s">
        <v>72</v>
      </c>
      <c r="C62" s="12" t="s">
        <v>76</v>
      </c>
      <c r="D62" s="12">
        <v>2016</v>
      </c>
      <c r="E62" s="8" t="s">
        <v>7</v>
      </c>
      <c r="F62" s="9"/>
      <c r="G62" s="10">
        <v>0.08</v>
      </c>
      <c r="H62" s="11">
        <f t="shared" si="23"/>
        <v>0</v>
      </c>
      <c r="I62" s="11">
        <f t="shared" si="24"/>
        <v>0</v>
      </c>
      <c r="J62" s="11">
        <f t="shared" si="25"/>
        <v>0</v>
      </c>
      <c r="K62" s="10">
        <v>0.08</v>
      </c>
      <c r="L62" s="11">
        <f t="shared" si="26"/>
        <v>0</v>
      </c>
      <c r="M62" s="11">
        <f t="shared" si="27"/>
        <v>0</v>
      </c>
    </row>
    <row r="63" spans="1:13">
      <c r="A63" s="6" t="s">
        <v>33</v>
      </c>
      <c r="B63" s="7" t="s">
        <v>77</v>
      </c>
      <c r="C63" s="6" t="s">
        <v>78</v>
      </c>
      <c r="D63" s="6">
        <v>2011</v>
      </c>
      <c r="E63" s="8" t="s">
        <v>7</v>
      </c>
      <c r="F63" s="49"/>
      <c r="G63" s="10">
        <v>0.08</v>
      </c>
      <c r="H63" s="11">
        <f t="shared" si="23"/>
        <v>0</v>
      </c>
      <c r="I63" s="11">
        <f t="shared" si="24"/>
        <v>0</v>
      </c>
      <c r="J63" s="11">
        <f t="shared" si="25"/>
        <v>0</v>
      </c>
      <c r="K63" s="10">
        <v>0.08</v>
      </c>
      <c r="L63" s="11">
        <f t="shared" si="26"/>
        <v>0</v>
      </c>
      <c r="M63" s="11">
        <f t="shared" si="27"/>
        <v>0</v>
      </c>
    </row>
    <row r="64" spans="1:13">
      <c r="A64" s="12" t="s">
        <v>35</v>
      </c>
      <c r="B64" s="13" t="s">
        <v>77</v>
      </c>
      <c r="C64" s="12" t="s">
        <v>79</v>
      </c>
      <c r="D64" s="12">
        <v>2011</v>
      </c>
      <c r="E64" s="8" t="s">
        <v>7</v>
      </c>
      <c r="F64" s="49"/>
      <c r="G64" s="10">
        <v>0.08</v>
      </c>
      <c r="H64" s="11">
        <f t="shared" si="23"/>
        <v>0</v>
      </c>
      <c r="I64" s="11">
        <f t="shared" si="24"/>
        <v>0</v>
      </c>
      <c r="J64" s="11">
        <f t="shared" si="25"/>
        <v>0</v>
      </c>
      <c r="K64" s="10">
        <v>0.08</v>
      </c>
      <c r="L64" s="11">
        <f t="shared" si="26"/>
        <v>0</v>
      </c>
      <c r="M64" s="11">
        <f t="shared" si="27"/>
        <v>0</v>
      </c>
    </row>
    <row r="65" spans="1:13">
      <c r="A65" s="12" t="s">
        <v>62</v>
      </c>
      <c r="B65" s="13" t="s">
        <v>80</v>
      </c>
      <c r="C65" s="12" t="s">
        <v>81</v>
      </c>
      <c r="D65" s="12">
        <v>2004</v>
      </c>
      <c r="E65" s="8" t="s">
        <v>7</v>
      </c>
      <c r="F65" s="49"/>
      <c r="G65" s="10">
        <v>0.08</v>
      </c>
      <c r="H65" s="11">
        <f t="shared" si="23"/>
        <v>0</v>
      </c>
      <c r="I65" s="11">
        <f t="shared" si="24"/>
        <v>0</v>
      </c>
      <c r="J65" s="11">
        <f t="shared" si="25"/>
        <v>0</v>
      </c>
      <c r="K65" s="10">
        <v>0.08</v>
      </c>
      <c r="L65" s="11">
        <f t="shared" si="26"/>
        <v>0</v>
      </c>
      <c r="M65" s="11">
        <f t="shared" si="27"/>
        <v>0</v>
      </c>
    </row>
    <row r="66" spans="1:13">
      <c r="A66" s="6" t="s">
        <v>63</v>
      </c>
      <c r="B66" s="7" t="s">
        <v>82</v>
      </c>
      <c r="C66" s="6" t="s">
        <v>83</v>
      </c>
      <c r="D66" s="6">
        <v>2004</v>
      </c>
      <c r="E66" s="8" t="s">
        <v>7</v>
      </c>
      <c r="F66" s="49"/>
      <c r="G66" s="10">
        <v>0.08</v>
      </c>
      <c r="H66" s="11">
        <f t="shared" si="23"/>
        <v>0</v>
      </c>
      <c r="I66" s="11">
        <f t="shared" si="24"/>
        <v>0</v>
      </c>
      <c r="J66" s="11">
        <f t="shared" si="25"/>
        <v>0</v>
      </c>
      <c r="K66" s="10">
        <v>0.08</v>
      </c>
      <c r="L66" s="11">
        <f t="shared" si="26"/>
        <v>0</v>
      </c>
      <c r="M66" s="11">
        <f t="shared" si="27"/>
        <v>0</v>
      </c>
    </row>
    <row r="67" spans="1:13" ht="14.25" thickBot="1">
      <c r="A67" s="12" t="s">
        <v>64</v>
      </c>
      <c r="B67" s="13" t="s">
        <v>84</v>
      </c>
      <c r="C67" s="12" t="s">
        <v>85</v>
      </c>
      <c r="D67" s="12">
        <v>2022</v>
      </c>
      <c r="E67" s="8" t="s">
        <v>7</v>
      </c>
      <c r="F67" s="50"/>
      <c r="G67" s="10">
        <v>0.08</v>
      </c>
      <c r="H67" s="11">
        <f t="shared" si="23"/>
        <v>0</v>
      </c>
      <c r="I67" s="11">
        <f t="shared" si="24"/>
        <v>0</v>
      </c>
      <c r="J67" s="11">
        <f t="shared" si="25"/>
        <v>0</v>
      </c>
      <c r="K67" s="10">
        <v>0.08</v>
      </c>
      <c r="L67" s="11">
        <f t="shared" si="26"/>
        <v>0</v>
      </c>
      <c r="M67" s="11">
        <f t="shared" si="27"/>
        <v>0</v>
      </c>
    </row>
    <row r="68" spans="1:13" ht="14.25" thickBot="1">
      <c r="A68" s="15"/>
      <c r="B68" s="16"/>
      <c r="C68" s="15"/>
      <c r="D68" s="15"/>
      <c r="E68" s="17" t="s">
        <v>37</v>
      </c>
      <c r="F68" s="18">
        <f>SUM(F55:F67)</f>
        <v>0</v>
      </c>
      <c r="G68" s="19"/>
      <c r="H68" s="18">
        <f>SUM(H55:H67)</f>
        <v>0</v>
      </c>
      <c r="I68" s="18">
        <f>SUM(I55:I67)</f>
        <v>0</v>
      </c>
      <c r="J68" s="18">
        <f>SUM(J55:J67)</f>
        <v>0</v>
      </c>
      <c r="K68" s="19"/>
      <c r="L68" s="18">
        <f>SUM(L55:L67)</f>
        <v>0</v>
      </c>
      <c r="M68" s="32">
        <f>SUM(M55:M67)</f>
        <v>0</v>
      </c>
    </row>
    <row r="69" spans="1:13" ht="14.25" thickBot="1"/>
    <row r="70" spans="1:13" ht="14.25" thickBot="1">
      <c r="A70" s="98" t="s">
        <v>145</v>
      </c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100"/>
    </row>
    <row r="71" spans="1:13" ht="27">
      <c r="A71" s="75" t="s">
        <v>0</v>
      </c>
      <c r="B71" s="76" t="s">
        <v>1</v>
      </c>
      <c r="C71" s="75" t="s">
        <v>22</v>
      </c>
      <c r="D71" s="75" t="s">
        <v>23</v>
      </c>
      <c r="E71" s="76" t="s">
        <v>24</v>
      </c>
      <c r="F71" s="77" t="s">
        <v>2</v>
      </c>
      <c r="G71" s="78" t="s">
        <v>3</v>
      </c>
      <c r="H71" s="77" t="s">
        <v>36</v>
      </c>
      <c r="I71" s="77" t="s">
        <v>4</v>
      </c>
      <c r="J71" s="77" t="s">
        <v>5</v>
      </c>
      <c r="K71" s="78" t="s">
        <v>3</v>
      </c>
      <c r="L71" s="77" t="s">
        <v>36</v>
      </c>
      <c r="M71" s="77" t="s">
        <v>6</v>
      </c>
    </row>
    <row r="72" spans="1:13">
      <c r="A72" s="6" t="s">
        <v>8</v>
      </c>
      <c r="B72" s="51" t="s">
        <v>86</v>
      </c>
      <c r="C72" s="52" t="s">
        <v>87</v>
      </c>
      <c r="D72" s="52">
        <v>2015</v>
      </c>
      <c r="E72" s="8" t="s">
        <v>7</v>
      </c>
      <c r="F72" s="9"/>
      <c r="G72" s="10">
        <v>0.08</v>
      </c>
      <c r="H72" s="11">
        <f>F72*G72</f>
        <v>0</v>
      </c>
      <c r="I72" s="11">
        <f>SUM(F72+H72)</f>
        <v>0</v>
      </c>
      <c r="J72" s="11">
        <f>F72*2</f>
        <v>0</v>
      </c>
      <c r="K72" s="10">
        <v>0.08</v>
      </c>
      <c r="L72" s="11">
        <f>H72*2</f>
        <v>0</v>
      </c>
      <c r="M72" s="11">
        <f>I72*2</f>
        <v>0</v>
      </c>
    </row>
    <row r="73" spans="1:13">
      <c r="A73" s="6" t="s">
        <v>11</v>
      </c>
      <c r="B73" s="51" t="s">
        <v>88</v>
      </c>
      <c r="C73" s="52" t="s">
        <v>89</v>
      </c>
      <c r="D73" s="52">
        <v>2008</v>
      </c>
      <c r="E73" s="8" t="s">
        <v>7</v>
      </c>
      <c r="F73" s="9"/>
      <c r="G73" s="10">
        <v>0.08</v>
      </c>
      <c r="H73" s="11">
        <f t="shared" ref="H73:H101" si="28">F73*G73</f>
        <v>0</v>
      </c>
      <c r="I73" s="11">
        <f t="shared" ref="I73:I102" si="29">SUM(F73+H73)</f>
        <v>0</v>
      </c>
      <c r="J73" s="11">
        <f t="shared" ref="J73:J102" si="30">F73*2</f>
        <v>0</v>
      </c>
      <c r="K73" s="10">
        <v>0.08</v>
      </c>
      <c r="L73" s="11">
        <f t="shared" ref="L73:L102" si="31">H73*2</f>
        <v>0</v>
      </c>
      <c r="M73" s="11">
        <f t="shared" ref="M73:M102" si="32">I73*2</f>
        <v>0</v>
      </c>
    </row>
    <row r="74" spans="1:13">
      <c r="A74" s="6" t="s">
        <v>14</v>
      </c>
      <c r="B74" s="51" t="s">
        <v>88</v>
      </c>
      <c r="C74" s="52" t="s">
        <v>90</v>
      </c>
      <c r="D74" s="52">
        <v>2008</v>
      </c>
      <c r="E74" s="8" t="s">
        <v>7</v>
      </c>
      <c r="F74" s="9"/>
      <c r="G74" s="10">
        <v>0.08</v>
      </c>
      <c r="H74" s="11">
        <f t="shared" si="28"/>
        <v>0</v>
      </c>
      <c r="I74" s="11">
        <f t="shared" si="29"/>
        <v>0</v>
      </c>
      <c r="J74" s="11">
        <f t="shared" si="30"/>
        <v>0</v>
      </c>
      <c r="K74" s="10">
        <v>0.08</v>
      </c>
      <c r="L74" s="11">
        <f t="shared" si="31"/>
        <v>0</v>
      </c>
      <c r="M74" s="11">
        <f t="shared" si="32"/>
        <v>0</v>
      </c>
    </row>
    <row r="75" spans="1:13">
      <c r="A75" s="6" t="s">
        <v>17</v>
      </c>
      <c r="B75" s="51" t="s">
        <v>88</v>
      </c>
      <c r="C75" s="52" t="s">
        <v>91</v>
      </c>
      <c r="D75" s="52">
        <v>2008</v>
      </c>
      <c r="E75" s="8" t="s">
        <v>7</v>
      </c>
      <c r="F75" s="9"/>
      <c r="G75" s="10">
        <v>0.08</v>
      </c>
      <c r="H75" s="11">
        <f t="shared" si="28"/>
        <v>0</v>
      </c>
      <c r="I75" s="11">
        <f t="shared" si="29"/>
        <v>0</v>
      </c>
      <c r="J75" s="11">
        <f t="shared" si="30"/>
        <v>0</v>
      </c>
      <c r="K75" s="10">
        <v>0.08</v>
      </c>
      <c r="L75" s="11">
        <f t="shared" si="31"/>
        <v>0</v>
      </c>
      <c r="M75" s="11">
        <f t="shared" si="32"/>
        <v>0</v>
      </c>
    </row>
    <row r="76" spans="1:13">
      <c r="A76" s="6" t="s">
        <v>20</v>
      </c>
      <c r="B76" s="51" t="s">
        <v>88</v>
      </c>
      <c r="C76" s="52" t="s">
        <v>92</v>
      </c>
      <c r="D76" s="52">
        <v>2010</v>
      </c>
      <c r="E76" s="8" t="s">
        <v>7</v>
      </c>
      <c r="F76" s="9"/>
      <c r="G76" s="10">
        <v>0.08</v>
      </c>
      <c r="H76" s="11">
        <f t="shared" si="28"/>
        <v>0</v>
      </c>
      <c r="I76" s="11">
        <f t="shared" si="29"/>
        <v>0</v>
      </c>
      <c r="J76" s="11">
        <f t="shared" si="30"/>
        <v>0</v>
      </c>
      <c r="K76" s="10">
        <v>0.08</v>
      </c>
      <c r="L76" s="11">
        <f t="shared" si="31"/>
        <v>0</v>
      </c>
      <c r="M76" s="11">
        <f t="shared" si="32"/>
        <v>0</v>
      </c>
    </row>
    <row r="77" spans="1:13">
      <c r="A77" s="12" t="s">
        <v>29</v>
      </c>
      <c r="B77" s="51" t="s">
        <v>88</v>
      </c>
      <c r="C77" s="52" t="s">
        <v>93</v>
      </c>
      <c r="D77" s="52">
        <v>2016</v>
      </c>
      <c r="E77" s="8" t="s">
        <v>7</v>
      </c>
      <c r="F77" s="9"/>
      <c r="G77" s="10">
        <v>0.08</v>
      </c>
      <c r="H77" s="11">
        <f t="shared" si="28"/>
        <v>0</v>
      </c>
      <c r="I77" s="11">
        <f t="shared" si="29"/>
        <v>0</v>
      </c>
      <c r="J77" s="11">
        <f t="shared" si="30"/>
        <v>0</v>
      </c>
      <c r="K77" s="10">
        <v>0.08</v>
      </c>
      <c r="L77" s="11">
        <f t="shared" si="31"/>
        <v>0</v>
      </c>
      <c r="M77" s="11">
        <f t="shared" si="32"/>
        <v>0</v>
      </c>
    </row>
    <row r="78" spans="1:13">
      <c r="A78" s="6" t="s">
        <v>30</v>
      </c>
      <c r="B78" s="51" t="s">
        <v>88</v>
      </c>
      <c r="C78" s="52" t="s">
        <v>94</v>
      </c>
      <c r="D78" s="52">
        <v>2016</v>
      </c>
      <c r="E78" s="8" t="s">
        <v>7</v>
      </c>
      <c r="F78" s="9"/>
      <c r="G78" s="10">
        <v>0.08</v>
      </c>
      <c r="H78" s="11">
        <f t="shared" si="28"/>
        <v>0</v>
      </c>
      <c r="I78" s="11">
        <f t="shared" si="29"/>
        <v>0</v>
      </c>
      <c r="J78" s="11">
        <f t="shared" si="30"/>
        <v>0</v>
      </c>
      <c r="K78" s="10">
        <v>0.08</v>
      </c>
      <c r="L78" s="11">
        <f t="shared" si="31"/>
        <v>0</v>
      </c>
      <c r="M78" s="11">
        <f t="shared" si="32"/>
        <v>0</v>
      </c>
    </row>
    <row r="79" spans="1:13">
      <c r="A79" s="12" t="s">
        <v>31</v>
      </c>
      <c r="B79" s="51" t="s">
        <v>95</v>
      </c>
      <c r="C79" s="52" t="s">
        <v>96</v>
      </c>
      <c r="D79" s="52">
        <v>2014</v>
      </c>
      <c r="E79" s="8" t="s">
        <v>7</v>
      </c>
      <c r="F79" s="9"/>
      <c r="G79" s="10">
        <v>0.08</v>
      </c>
      <c r="H79" s="11">
        <f t="shared" si="28"/>
        <v>0</v>
      </c>
      <c r="I79" s="11">
        <f t="shared" si="29"/>
        <v>0</v>
      </c>
      <c r="J79" s="11">
        <f t="shared" si="30"/>
        <v>0</v>
      </c>
      <c r="K79" s="10">
        <v>0.08</v>
      </c>
      <c r="L79" s="11">
        <f t="shared" si="31"/>
        <v>0</v>
      </c>
      <c r="M79" s="11">
        <f t="shared" si="32"/>
        <v>0</v>
      </c>
    </row>
    <row r="80" spans="1:13">
      <c r="A80" s="6" t="s">
        <v>33</v>
      </c>
      <c r="B80" s="51" t="s">
        <v>95</v>
      </c>
      <c r="C80" s="52" t="s">
        <v>97</v>
      </c>
      <c r="D80" s="52">
        <v>2014</v>
      </c>
      <c r="E80" s="8" t="s">
        <v>7</v>
      </c>
      <c r="F80" s="9"/>
      <c r="G80" s="10">
        <v>0.08</v>
      </c>
      <c r="H80" s="11">
        <f t="shared" si="28"/>
        <v>0</v>
      </c>
      <c r="I80" s="11">
        <f t="shared" si="29"/>
        <v>0</v>
      </c>
      <c r="J80" s="11">
        <f t="shared" si="30"/>
        <v>0</v>
      </c>
      <c r="K80" s="10">
        <v>0.08</v>
      </c>
      <c r="L80" s="11">
        <f t="shared" si="31"/>
        <v>0</v>
      </c>
      <c r="M80" s="11">
        <f t="shared" si="32"/>
        <v>0</v>
      </c>
    </row>
    <row r="81" spans="1:13">
      <c r="A81" s="12" t="s">
        <v>35</v>
      </c>
      <c r="B81" s="51" t="s">
        <v>98</v>
      </c>
      <c r="C81" s="52" t="s">
        <v>99</v>
      </c>
      <c r="D81" s="52">
        <v>2008</v>
      </c>
      <c r="E81" s="8" t="s">
        <v>7</v>
      </c>
      <c r="F81" s="9"/>
      <c r="G81" s="10">
        <v>0.08</v>
      </c>
      <c r="H81" s="11">
        <f t="shared" si="28"/>
        <v>0</v>
      </c>
      <c r="I81" s="11">
        <f t="shared" si="29"/>
        <v>0</v>
      </c>
      <c r="J81" s="11">
        <f t="shared" si="30"/>
        <v>0</v>
      </c>
      <c r="K81" s="10">
        <v>0.08</v>
      </c>
      <c r="L81" s="11">
        <f t="shared" si="31"/>
        <v>0</v>
      </c>
      <c r="M81" s="11">
        <f t="shared" si="32"/>
        <v>0</v>
      </c>
    </row>
    <row r="82" spans="1:13">
      <c r="A82" s="12" t="s">
        <v>62</v>
      </c>
      <c r="B82" s="51" t="s">
        <v>98</v>
      </c>
      <c r="C82" s="52" t="s">
        <v>100</v>
      </c>
      <c r="D82" s="52">
        <v>2008</v>
      </c>
      <c r="E82" s="8" t="s">
        <v>7</v>
      </c>
      <c r="F82" s="9"/>
      <c r="G82" s="10">
        <v>0.08</v>
      </c>
      <c r="H82" s="11">
        <f t="shared" si="28"/>
        <v>0</v>
      </c>
      <c r="I82" s="11">
        <f t="shared" si="29"/>
        <v>0</v>
      </c>
      <c r="J82" s="11">
        <f t="shared" si="30"/>
        <v>0</v>
      </c>
      <c r="K82" s="10">
        <v>0.08</v>
      </c>
      <c r="L82" s="11">
        <f t="shared" si="31"/>
        <v>0</v>
      </c>
      <c r="M82" s="11">
        <f t="shared" si="32"/>
        <v>0</v>
      </c>
    </row>
    <row r="83" spans="1:13">
      <c r="A83" s="6" t="s">
        <v>63</v>
      </c>
      <c r="B83" s="51" t="s">
        <v>98</v>
      </c>
      <c r="C83" s="52" t="s">
        <v>101</v>
      </c>
      <c r="D83" s="52">
        <v>2008</v>
      </c>
      <c r="E83" s="8" t="s">
        <v>7</v>
      </c>
      <c r="F83" s="9"/>
      <c r="G83" s="10">
        <v>0.08</v>
      </c>
      <c r="H83" s="11">
        <f t="shared" si="28"/>
        <v>0</v>
      </c>
      <c r="I83" s="11">
        <f t="shared" si="29"/>
        <v>0</v>
      </c>
      <c r="J83" s="11">
        <f t="shared" si="30"/>
        <v>0</v>
      </c>
      <c r="K83" s="10">
        <v>0.08</v>
      </c>
      <c r="L83" s="11">
        <f t="shared" si="31"/>
        <v>0</v>
      </c>
      <c r="M83" s="11">
        <f t="shared" si="32"/>
        <v>0</v>
      </c>
    </row>
    <row r="84" spans="1:13">
      <c r="A84" s="12" t="s">
        <v>64</v>
      </c>
      <c r="B84" s="51" t="s">
        <v>98</v>
      </c>
      <c r="C84" s="52" t="s">
        <v>102</v>
      </c>
      <c r="D84" s="52">
        <v>2008</v>
      </c>
      <c r="E84" s="8" t="s">
        <v>7</v>
      </c>
      <c r="F84" s="9"/>
      <c r="G84" s="10">
        <v>0.08</v>
      </c>
      <c r="H84" s="11">
        <f t="shared" si="28"/>
        <v>0</v>
      </c>
      <c r="I84" s="11">
        <f t="shared" si="29"/>
        <v>0</v>
      </c>
      <c r="J84" s="11">
        <f t="shared" si="30"/>
        <v>0</v>
      </c>
      <c r="K84" s="10">
        <v>0.08</v>
      </c>
      <c r="L84" s="11">
        <f t="shared" si="31"/>
        <v>0</v>
      </c>
      <c r="M84" s="11">
        <f t="shared" si="32"/>
        <v>0</v>
      </c>
    </row>
    <row r="85" spans="1:13">
      <c r="A85" s="12" t="s">
        <v>65</v>
      </c>
      <c r="B85" s="51" t="s">
        <v>98</v>
      </c>
      <c r="C85" s="52" t="s">
        <v>103</v>
      </c>
      <c r="D85" s="52">
        <v>2008</v>
      </c>
      <c r="E85" s="8" t="s">
        <v>7</v>
      </c>
      <c r="F85" s="9"/>
      <c r="G85" s="10">
        <v>0.08</v>
      </c>
      <c r="H85" s="11">
        <f t="shared" si="28"/>
        <v>0</v>
      </c>
      <c r="I85" s="11">
        <f t="shared" si="29"/>
        <v>0</v>
      </c>
      <c r="J85" s="11">
        <f t="shared" si="30"/>
        <v>0</v>
      </c>
      <c r="K85" s="10">
        <v>0.08</v>
      </c>
      <c r="L85" s="11">
        <f t="shared" si="31"/>
        <v>0</v>
      </c>
      <c r="M85" s="11">
        <f t="shared" si="32"/>
        <v>0</v>
      </c>
    </row>
    <row r="86" spans="1:13">
      <c r="A86" s="12" t="s">
        <v>104</v>
      </c>
      <c r="B86" s="51" t="s">
        <v>105</v>
      </c>
      <c r="C86" s="52" t="s">
        <v>106</v>
      </c>
      <c r="D86" s="52">
        <v>2010</v>
      </c>
      <c r="E86" s="8" t="s">
        <v>7</v>
      </c>
      <c r="F86" s="9"/>
      <c r="G86" s="10">
        <v>0.08</v>
      </c>
      <c r="H86" s="11">
        <f t="shared" si="28"/>
        <v>0</v>
      </c>
      <c r="I86" s="11">
        <f t="shared" si="29"/>
        <v>0</v>
      </c>
      <c r="J86" s="11">
        <f t="shared" si="30"/>
        <v>0</v>
      </c>
      <c r="K86" s="10">
        <v>0.08</v>
      </c>
      <c r="L86" s="11">
        <f t="shared" si="31"/>
        <v>0</v>
      </c>
      <c r="M86" s="11">
        <f t="shared" si="32"/>
        <v>0</v>
      </c>
    </row>
    <row r="87" spans="1:13">
      <c r="A87" s="12" t="s">
        <v>107</v>
      </c>
      <c r="B87" s="51" t="s">
        <v>105</v>
      </c>
      <c r="C87" s="52" t="s">
        <v>108</v>
      </c>
      <c r="D87" s="52">
        <v>2010</v>
      </c>
      <c r="E87" s="8" t="s">
        <v>7</v>
      </c>
      <c r="F87" s="9"/>
      <c r="G87" s="10">
        <v>0.08</v>
      </c>
      <c r="H87" s="11">
        <f t="shared" si="28"/>
        <v>0</v>
      </c>
      <c r="I87" s="11">
        <f t="shared" si="29"/>
        <v>0</v>
      </c>
      <c r="J87" s="11">
        <f t="shared" si="30"/>
        <v>0</v>
      </c>
      <c r="K87" s="10">
        <v>0.08</v>
      </c>
      <c r="L87" s="11">
        <f t="shared" si="31"/>
        <v>0</v>
      </c>
      <c r="M87" s="11">
        <f t="shared" si="32"/>
        <v>0</v>
      </c>
    </row>
    <row r="88" spans="1:13" ht="27">
      <c r="A88" s="12" t="s">
        <v>109</v>
      </c>
      <c r="B88" s="51" t="s">
        <v>110</v>
      </c>
      <c r="C88" s="52" t="s">
        <v>111</v>
      </c>
      <c r="D88" s="52">
        <v>2017</v>
      </c>
      <c r="E88" s="8" t="s">
        <v>7</v>
      </c>
      <c r="F88" s="9"/>
      <c r="G88" s="10">
        <v>0.08</v>
      </c>
      <c r="H88" s="11">
        <f t="shared" si="28"/>
        <v>0</v>
      </c>
      <c r="I88" s="11">
        <f t="shared" si="29"/>
        <v>0</v>
      </c>
      <c r="J88" s="11">
        <f t="shared" si="30"/>
        <v>0</v>
      </c>
      <c r="K88" s="10">
        <v>0.08</v>
      </c>
      <c r="L88" s="11">
        <f t="shared" si="31"/>
        <v>0</v>
      </c>
      <c r="M88" s="11">
        <f t="shared" si="32"/>
        <v>0</v>
      </c>
    </row>
    <row r="89" spans="1:13" ht="27">
      <c r="A89" s="12" t="s">
        <v>112</v>
      </c>
      <c r="B89" s="51" t="s">
        <v>110</v>
      </c>
      <c r="C89" s="52" t="s">
        <v>113</v>
      </c>
      <c r="D89" s="52">
        <v>2017</v>
      </c>
      <c r="E89" s="8" t="s">
        <v>7</v>
      </c>
      <c r="F89" s="9"/>
      <c r="G89" s="10">
        <v>0.08</v>
      </c>
      <c r="H89" s="11">
        <f t="shared" si="28"/>
        <v>0</v>
      </c>
      <c r="I89" s="11">
        <f t="shared" si="29"/>
        <v>0</v>
      </c>
      <c r="J89" s="11">
        <f t="shared" si="30"/>
        <v>0</v>
      </c>
      <c r="K89" s="10">
        <v>0.08</v>
      </c>
      <c r="L89" s="11">
        <f t="shared" si="31"/>
        <v>0</v>
      </c>
      <c r="M89" s="11">
        <f t="shared" si="32"/>
        <v>0</v>
      </c>
    </row>
    <row r="90" spans="1:13" ht="27">
      <c r="A90" s="12" t="s">
        <v>114</v>
      </c>
      <c r="B90" s="51" t="s">
        <v>115</v>
      </c>
      <c r="C90" s="52" t="s">
        <v>116</v>
      </c>
      <c r="D90" s="52">
        <v>2016</v>
      </c>
      <c r="E90" s="8" t="s">
        <v>7</v>
      </c>
      <c r="F90" s="9"/>
      <c r="G90" s="10">
        <v>0.08</v>
      </c>
      <c r="H90" s="11">
        <f t="shared" si="28"/>
        <v>0</v>
      </c>
      <c r="I90" s="11">
        <f t="shared" si="29"/>
        <v>0</v>
      </c>
      <c r="J90" s="11">
        <f t="shared" si="30"/>
        <v>0</v>
      </c>
      <c r="K90" s="10">
        <v>0.08</v>
      </c>
      <c r="L90" s="11">
        <f t="shared" si="31"/>
        <v>0</v>
      </c>
      <c r="M90" s="11">
        <f t="shared" si="32"/>
        <v>0</v>
      </c>
    </row>
    <row r="91" spans="1:13" ht="27">
      <c r="A91" s="12" t="s">
        <v>117</v>
      </c>
      <c r="B91" s="51" t="s">
        <v>115</v>
      </c>
      <c r="C91" s="52" t="s">
        <v>118</v>
      </c>
      <c r="D91" s="52">
        <v>2016</v>
      </c>
      <c r="E91" s="8" t="s">
        <v>7</v>
      </c>
      <c r="F91" s="9"/>
      <c r="G91" s="10">
        <v>0.08</v>
      </c>
      <c r="H91" s="11">
        <f t="shared" si="28"/>
        <v>0</v>
      </c>
      <c r="I91" s="11">
        <f t="shared" si="29"/>
        <v>0</v>
      </c>
      <c r="J91" s="11">
        <f t="shared" si="30"/>
        <v>0</v>
      </c>
      <c r="K91" s="10">
        <v>0.08</v>
      </c>
      <c r="L91" s="11">
        <f t="shared" si="31"/>
        <v>0</v>
      </c>
      <c r="M91" s="11">
        <f t="shared" si="32"/>
        <v>0</v>
      </c>
    </row>
    <row r="92" spans="1:13" ht="27">
      <c r="A92" s="12" t="s">
        <v>119</v>
      </c>
      <c r="B92" s="51" t="s">
        <v>115</v>
      </c>
      <c r="C92" s="52" t="s">
        <v>120</v>
      </c>
      <c r="D92" s="52">
        <v>2016</v>
      </c>
      <c r="E92" s="8" t="s">
        <v>7</v>
      </c>
      <c r="F92" s="9"/>
      <c r="G92" s="10">
        <v>0.08</v>
      </c>
      <c r="H92" s="11">
        <f t="shared" si="28"/>
        <v>0</v>
      </c>
      <c r="I92" s="11">
        <f t="shared" si="29"/>
        <v>0</v>
      </c>
      <c r="J92" s="11">
        <f t="shared" si="30"/>
        <v>0</v>
      </c>
      <c r="K92" s="10">
        <v>0.08</v>
      </c>
      <c r="L92" s="11">
        <f t="shared" si="31"/>
        <v>0</v>
      </c>
      <c r="M92" s="11">
        <f t="shared" si="32"/>
        <v>0</v>
      </c>
    </row>
    <row r="93" spans="1:13" ht="27">
      <c r="A93" s="12" t="s">
        <v>121</v>
      </c>
      <c r="B93" s="51" t="s">
        <v>115</v>
      </c>
      <c r="C93" s="52" t="s">
        <v>122</v>
      </c>
      <c r="D93" s="52">
        <v>2016</v>
      </c>
      <c r="E93" s="8" t="s">
        <v>7</v>
      </c>
      <c r="F93" s="9"/>
      <c r="G93" s="10">
        <v>0.08</v>
      </c>
      <c r="H93" s="11">
        <f t="shared" si="28"/>
        <v>0</v>
      </c>
      <c r="I93" s="11">
        <f t="shared" si="29"/>
        <v>0</v>
      </c>
      <c r="J93" s="11">
        <f t="shared" si="30"/>
        <v>0</v>
      </c>
      <c r="K93" s="10">
        <v>0.08</v>
      </c>
      <c r="L93" s="11">
        <f t="shared" si="31"/>
        <v>0</v>
      </c>
      <c r="M93" s="11">
        <f t="shared" si="32"/>
        <v>0</v>
      </c>
    </row>
    <row r="94" spans="1:13" ht="27">
      <c r="A94" s="12" t="s">
        <v>123</v>
      </c>
      <c r="B94" s="51" t="s">
        <v>115</v>
      </c>
      <c r="C94" s="52" t="s">
        <v>124</v>
      </c>
      <c r="D94" s="52">
        <v>2016</v>
      </c>
      <c r="E94" s="8" t="s">
        <v>7</v>
      </c>
      <c r="F94" s="9"/>
      <c r="G94" s="10">
        <v>0.08</v>
      </c>
      <c r="H94" s="11">
        <f t="shared" si="28"/>
        <v>0</v>
      </c>
      <c r="I94" s="11">
        <f t="shared" si="29"/>
        <v>0</v>
      </c>
      <c r="J94" s="11">
        <f t="shared" si="30"/>
        <v>0</v>
      </c>
      <c r="K94" s="10">
        <v>0.08</v>
      </c>
      <c r="L94" s="11">
        <f t="shared" si="31"/>
        <v>0</v>
      </c>
      <c r="M94" s="11">
        <f t="shared" si="32"/>
        <v>0</v>
      </c>
    </row>
    <row r="95" spans="1:13" ht="27">
      <c r="A95" s="12" t="s">
        <v>125</v>
      </c>
      <c r="B95" s="51" t="s">
        <v>115</v>
      </c>
      <c r="C95" s="52" t="s">
        <v>126</v>
      </c>
      <c r="D95" s="52">
        <v>2016</v>
      </c>
      <c r="E95" s="8" t="s">
        <v>7</v>
      </c>
      <c r="F95" s="9"/>
      <c r="G95" s="10">
        <v>0.08</v>
      </c>
      <c r="H95" s="11">
        <f t="shared" si="28"/>
        <v>0</v>
      </c>
      <c r="I95" s="11">
        <f t="shared" si="29"/>
        <v>0</v>
      </c>
      <c r="J95" s="11">
        <f t="shared" si="30"/>
        <v>0</v>
      </c>
      <c r="K95" s="10">
        <v>0.08</v>
      </c>
      <c r="L95" s="11">
        <f t="shared" si="31"/>
        <v>0</v>
      </c>
      <c r="M95" s="11">
        <f t="shared" si="32"/>
        <v>0</v>
      </c>
    </row>
    <row r="96" spans="1:13" ht="27">
      <c r="A96" s="12" t="s">
        <v>127</v>
      </c>
      <c r="B96" s="51" t="s">
        <v>128</v>
      </c>
      <c r="C96" s="52" t="s">
        <v>129</v>
      </c>
      <c r="D96" s="52">
        <v>2015</v>
      </c>
      <c r="E96" s="8" t="s">
        <v>7</v>
      </c>
      <c r="F96" s="9"/>
      <c r="G96" s="10">
        <v>0.08</v>
      </c>
      <c r="H96" s="11">
        <f t="shared" si="28"/>
        <v>0</v>
      </c>
      <c r="I96" s="11">
        <f t="shared" si="29"/>
        <v>0</v>
      </c>
      <c r="J96" s="11">
        <f t="shared" si="30"/>
        <v>0</v>
      </c>
      <c r="K96" s="10">
        <v>0.08</v>
      </c>
      <c r="L96" s="11">
        <f t="shared" si="31"/>
        <v>0</v>
      </c>
      <c r="M96" s="11">
        <f t="shared" si="32"/>
        <v>0</v>
      </c>
    </row>
    <row r="97" spans="1:13" ht="27">
      <c r="A97" s="12" t="s">
        <v>130</v>
      </c>
      <c r="B97" s="51" t="s">
        <v>128</v>
      </c>
      <c r="C97" s="52" t="s">
        <v>131</v>
      </c>
      <c r="D97" s="52">
        <v>2015</v>
      </c>
      <c r="E97" s="8" t="s">
        <v>7</v>
      </c>
      <c r="F97" s="9"/>
      <c r="G97" s="10">
        <v>0.08</v>
      </c>
      <c r="H97" s="11">
        <f t="shared" si="28"/>
        <v>0</v>
      </c>
      <c r="I97" s="11">
        <f t="shared" si="29"/>
        <v>0</v>
      </c>
      <c r="J97" s="11">
        <f t="shared" si="30"/>
        <v>0</v>
      </c>
      <c r="K97" s="10">
        <v>0.08</v>
      </c>
      <c r="L97" s="11">
        <f t="shared" si="31"/>
        <v>0</v>
      </c>
      <c r="M97" s="11">
        <f t="shared" si="32"/>
        <v>0</v>
      </c>
    </row>
    <row r="98" spans="1:13" ht="27">
      <c r="A98" s="12" t="s">
        <v>132</v>
      </c>
      <c r="B98" s="51" t="s">
        <v>128</v>
      </c>
      <c r="C98" s="52" t="s">
        <v>133</v>
      </c>
      <c r="D98" s="52">
        <v>2015</v>
      </c>
      <c r="E98" s="8" t="s">
        <v>7</v>
      </c>
      <c r="F98" s="9"/>
      <c r="G98" s="10">
        <v>0.08</v>
      </c>
      <c r="H98" s="11">
        <f t="shared" si="28"/>
        <v>0</v>
      </c>
      <c r="I98" s="11">
        <f t="shared" si="29"/>
        <v>0</v>
      </c>
      <c r="J98" s="11">
        <f t="shared" si="30"/>
        <v>0</v>
      </c>
      <c r="K98" s="10">
        <v>0.08</v>
      </c>
      <c r="L98" s="11">
        <f t="shared" si="31"/>
        <v>0</v>
      </c>
      <c r="M98" s="11">
        <f t="shared" si="32"/>
        <v>0</v>
      </c>
    </row>
    <row r="99" spans="1:13">
      <c r="A99" s="12" t="s">
        <v>134</v>
      </c>
      <c r="B99" s="51" t="s">
        <v>135</v>
      </c>
      <c r="C99" s="52" t="s">
        <v>136</v>
      </c>
      <c r="D99" s="52">
        <v>2017</v>
      </c>
      <c r="E99" s="8" t="s">
        <v>7</v>
      </c>
      <c r="F99" s="9"/>
      <c r="G99" s="10">
        <v>0.08</v>
      </c>
      <c r="H99" s="11">
        <f t="shared" si="28"/>
        <v>0</v>
      </c>
      <c r="I99" s="11">
        <f t="shared" si="29"/>
        <v>0</v>
      </c>
      <c r="J99" s="11">
        <f t="shared" si="30"/>
        <v>0</v>
      </c>
      <c r="K99" s="10">
        <v>0.08</v>
      </c>
      <c r="L99" s="11">
        <f t="shared" si="31"/>
        <v>0</v>
      </c>
      <c r="M99" s="11">
        <f t="shared" si="32"/>
        <v>0</v>
      </c>
    </row>
    <row r="100" spans="1:13">
      <c r="A100" s="12" t="s">
        <v>137</v>
      </c>
      <c r="B100" s="51" t="s">
        <v>135</v>
      </c>
      <c r="C100" s="52" t="s">
        <v>138</v>
      </c>
      <c r="D100" s="52">
        <v>2017</v>
      </c>
      <c r="E100" s="8" t="s">
        <v>7</v>
      </c>
      <c r="F100" s="9"/>
      <c r="G100" s="10">
        <v>0.08</v>
      </c>
      <c r="H100" s="11">
        <f t="shared" si="28"/>
        <v>0</v>
      </c>
      <c r="I100" s="11">
        <f t="shared" si="29"/>
        <v>0</v>
      </c>
      <c r="J100" s="11">
        <f t="shared" si="30"/>
        <v>0</v>
      </c>
      <c r="K100" s="10">
        <v>0.08</v>
      </c>
      <c r="L100" s="11">
        <f t="shared" si="31"/>
        <v>0</v>
      </c>
      <c r="M100" s="11">
        <f t="shared" si="32"/>
        <v>0</v>
      </c>
    </row>
    <row r="101" spans="1:13">
      <c r="A101" s="12" t="s">
        <v>139</v>
      </c>
      <c r="B101" s="51" t="s">
        <v>140</v>
      </c>
      <c r="C101" s="52" t="s">
        <v>141</v>
      </c>
      <c r="D101" s="52">
        <v>2008</v>
      </c>
      <c r="E101" s="8" t="s">
        <v>7</v>
      </c>
      <c r="F101" s="9"/>
      <c r="G101" s="10">
        <v>0.08</v>
      </c>
      <c r="H101" s="11">
        <f t="shared" si="28"/>
        <v>0</v>
      </c>
      <c r="I101" s="11">
        <f t="shared" si="29"/>
        <v>0</v>
      </c>
      <c r="J101" s="11">
        <f t="shared" si="30"/>
        <v>0</v>
      </c>
      <c r="K101" s="10">
        <v>0.08</v>
      </c>
      <c r="L101" s="11">
        <f t="shared" si="31"/>
        <v>0</v>
      </c>
      <c r="M101" s="11">
        <f t="shared" si="32"/>
        <v>0</v>
      </c>
    </row>
    <row r="102" spans="1:13" ht="27.75" thickBot="1">
      <c r="A102" s="12" t="s">
        <v>142</v>
      </c>
      <c r="B102" s="51" t="s">
        <v>143</v>
      </c>
      <c r="C102" s="52" t="s">
        <v>144</v>
      </c>
      <c r="D102" s="52">
        <v>2016</v>
      </c>
      <c r="E102" s="8" t="s">
        <v>7</v>
      </c>
      <c r="F102" s="9"/>
      <c r="G102" s="10">
        <v>0.08</v>
      </c>
      <c r="H102" s="11">
        <f>F102*G102</f>
        <v>0</v>
      </c>
      <c r="I102" s="11">
        <f t="shared" si="29"/>
        <v>0</v>
      </c>
      <c r="J102" s="11">
        <f t="shared" si="30"/>
        <v>0</v>
      </c>
      <c r="K102" s="10">
        <v>0.08</v>
      </c>
      <c r="L102" s="11">
        <f t="shared" si="31"/>
        <v>0</v>
      </c>
      <c r="M102" s="11">
        <f t="shared" si="32"/>
        <v>0</v>
      </c>
    </row>
    <row r="103" spans="1:13" ht="14.25" thickBot="1">
      <c r="A103" s="15"/>
      <c r="B103" s="16"/>
      <c r="C103" s="15"/>
      <c r="D103" s="15"/>
      <c r="E103" s="17" t="s">
        <v>37</v>
      </c>
      <c r="F103" s="18">
        <f>SUM(F72:F102)</f>
        <v>0</v>
      </c>
      <c r="G103" s="19"/>
      <c r="H103" s="18">
        <f>SUM(H72:H102)</f>
        <v>0</v>
      </c>
      <c r="I103" s="18">
        <f>SUM(I72:I102)</f>
        <v>0</v>
      </c>
      <c r="J103" s="18">
        <f>SUM(J72:J102)</f>
        <v>0</v>
      </c>
      <c r="K103" s="19"/>
      <c r="L103" s="18">
        <f>SUM(L72:L102)</f>
        <v>0</v>
      </c>
      <c r="M103" s="32">
        <f>SUM(M72:M102)</f>
        <v>0</v>
      </c>
    </row>
    <row r="104" spans="1:13" ht="14.25" thickBot="1"/>
    <row r="105" spans="1:13" ht="14.25" thickBot="1">
      <c r="A105" s="98" t="s">
        <v>156</v>
      </c>
      <c r="B105" s="99"/>
      <c r="C105" s="99"/>
      <c r="D105" s="99"/>
      <c r="E105" s="99"/>
      <c r="F105" s="99"/>
      <c r="G105" s="99"/>
      <c r="H105" s="99"/>
      <c r="I105" s="99"/>
      <c r="J105" s="99"/>
      <c r="K105" s="99"/>
      <c r="L105" s="99"/>
      <c r="M105" s="99"/>
    </row>
    <row r="106" spans="1:13" ht="27">
      <c r="A106" s="75" t="s">
        <v>0</v>
      </c>
      <c r="B106" s="76" t="s">
        <v>1</v>
      </c>
      <c r="C106" s="75" t="s">
        <v>22</v>
      </c>
      <c r="D106" s="75" t="s">
        <v>23</v>
      </c>
      <c r="E106" s="76" t="s">
        <v>24</v>
      </c>
      <c r="F106" s="77" t="s">
        <v>2</v>
      </c>
      <c r="G106" s="78" t="s">
        <v>3</v>
      </c>
      <c r="H106" s="77" t="s">
        <v>36</v>
      </c>
      <c r="I106" s="77" t="s">
        <v>4</v>
      </c>
      <c r="J106" s="77" t="s">
        <v>5</v>
      </c>
      <c r="K106" s="78" t="s">
        <v>3</v>
      </c>
      <c r="L106" s="77" t="s">
        <v>36</v>
      </c>
      <c r="M106" s="77" t="s">
        <v>6</v>
      </c>
    </row>
    <row r="107" spans="1:13" ht="27">
      <c r="A107" s="6" t="s">
        <v>8</v>
      </c>
      <c r="B107" s="51" t="s">
        <v>146</v>
      </c>
      <c r="C107" s="52" t="s">
        <v>147</v>
      </c>
      <c r="D107" s="52">
        <v>2012</v>
      </c>
      <c r="E107" s="8" t="s">
        <v>7</v>
      </c>
      <c r="F107" s="9"/>
      <c r="G107" s="10">
        <v>0.08</v>
      </c>
      <c r="H107" s="11">
        <f>F107*G107</f>
        <v>0</v>
      </c>
      <c r="I107" s="11">
        <f>SUM(F107+H107)</f>
        <v>0</v>
      </c>
      <c r="J107" s="11">
        <f>F107*2</f>
        <v>0</v>
      </c>
      <c r="K107" s="10">
        <v>0.08</v>
      </c>
      <c r="L107" s="11">
        <f>H107*2</f>
        <v>0</v>
      </c>
      <c r="M107" s="11">
        <f>I107*2</f>
        <v>0</v>
      </c>
    </row>
    <row r="108" spans="1:13" ht="27">
      <c r="A108" s="6" t="s">
        <v>11</v>
      </c>
      <c r="B108" s="51" t="s">
        <v>148</v>
      </c>
      <c r="C108" s="52" t="s">
        <v>149</v>
      </c>
      <c r="D108" s="52">
        <v>2018</v>
      </c>
      <c r="E108" s="8" t="s">
        <v>7</v>
      </c>
      <c r="F108" s="9"/>
      <c r="G108" s="10">
        <v>0.08</v>
      </c>
      <c r="H108" s="11">
        <f t="shared" ref="H108:H111" si="33">F108*G108</f>
        <v>0</v>
      </c>
      <c r="I108" s="11">
        <f t="shared" ref="I108:I111" si="34">SUM(F108+H108)</f>
        <v>0</v>
      </c>
      <c r="J108" s="11">
        <f t="shared" ref="J108:J111" si="35">F108*2</f>
        <v>0</v>
      </c>
      <c r="K108" s="10">
        <v>0.08</v>
      </c>
      <c r="L108" s="11">
        <f t="shared" ref="L108:L111" si="36">H108*2</f>
        <v>0</v>
      </c>
      <c r="M108" s="11">
        <f t="shared" ref="M108:M111" si="37">I108*2</f>
        <v>0</v>
      </c>
    </row>
    <row r="109" spans="1:13" ht="27">
      <c r="A109" s="6" t="s">
        <v>14</v>
      </c>
      <c r="B109" s="51" t="s">
        <v>150</v>
      </c>
      <c r="C109" s="52" t="s">
        <v>151</v>
      </c>
      <c r="D109" s="52">
        <v>2012</v>
      </c>
      <c r="E109" s="8" t="s">
        <v>7</v>
      </c>
      <c r="F109" s="9"/>
      <c r="G109" s="10">
        <v>0.08</v>
      </c>
      <c r="H109" s="11">
        <f t="shared" si="33"/>
        <v>0</v>
      </c>
      <c r="I109" s="11">
        <f t="shared" si="34"/>
        <v>0</v>
      </c>
      <c r="J109" s="11">
        <f t="shared" si="35"/>
        <v>0</v>
      </c>
      <c r="K109" s="10">
        <v>0.08</v>
      </c>
      <c r="L109" s="11">
        <f t="shared" si="36"/>
        <v>0</v>
      </c>
      <c r="M109" s="11">
        <f t="shared" si="37"/>
        <v>0</v>
      </c>
    </row>
    <row r="110" spans="1:13" ht="27">
      <c r="A110" s="6" t="s">
        <v>17</v>
      </c>
      <c r="B110" s="51" t="s">
        <v>152</v>
      </c>
      <c r="C110" s="52" t="s">
        <v>153</v>
      </c>
      <c r="D110" s="52">
        <v>2019</v>
      </c>
      <c r="E110" s="8" t="s">
        <v>7</v>
      </c>
      <c r="F110" s="9"/>
      <c r="G110" s="10">
        <v>0.08</v>
      </c>
      <c r="H110" s="11">
        <f t="shared" si="33"/>
        <v>0</v>
      </c>
      <c r="I110" s="11">
        <f t="shared" si="34"/>
        <v>0</v>
      </c>
      <c r="J110" s="11">
        <f t="shared" si="35"/>
        <v>0</v>
      </c>
      <c r="K110" s="10">
        <v>0.08</v>
      </c>
      <c r="L110" s="11">
        <f t="shared" si="36"/>
        <v>0</v>
      </c>
      <c r="M110" s="11">
        <f t="shared" si="37"/>
        <v>0</v>
      </c>
    </row>
    <row r="111" spans="1:13" ht="14.25" thickBot="1">
      <c r="A111" s="6" t="s">
        <v>20</v>
      </c>
      <c r="B111" s="51" t="s">
        <v>154</v>
      </c>
      <c r="C111" s="52" t="s">
        <v>155</v>
      </c>
      <c r="D111" s="52">
        <v>2014</v>
      </c>
      <c r="E111" s="8" t="s">
        <v>7</v>
      </c>
      <c r="F111" s="9"/>
      <c r="G111" s="10">
        <v>0.08</v>
      </c>
      <c r="H111" s="11">
        <f t="shared" si="33"/>
        <v>0</v>
      </c>
      <c r="I111" s="11">
        <f t="shared" si="34"/>
        <v>0</v>
      </c>
      <c r="J111" s="11">
        <f t="shared" si="35"/>
        <v>0</v>
      </c>
      <c r="K111" s="10">
        <v>0.08</v>
      </c>
      <c r="L111" s="11">
        <f t="shared" si="36"/>
        <v>0</v>
      </c>
      <c r="M111" s="11">
        <f t="shared" si="37"/>
        <v>0</v>
      </c>
    </row>
    <row r="112" spans="1:13" ht="14.25" thickBot="1">
      <c r="A112" s="15"/>
      <c r="B112" s="16"/>
      <c r="C112" s="15"/>
      <c r="D112" s="15"/>
      <c r="E112" s="17" t="s">
        <v>37</v>
      </c>
      <c r="F112" s="18">
        <f>SUM(F107:F111)</f>
        <v>0</v>
      </c>
      <c r="G112" s="19"/>
      <c r="H112" s="18">
        <f>SUM(H107:H111)</f>
        <v>0</v>
      </c>
      <c r="I112" s="18">
        <f t="shared" ref="I112:M112" si="38">SUM(I107:I111)</f>
        <v>0</v>
      </c>
      <c r="J112" s="18">
        <f t="shared" si="38"/>
        <v>0</v>
      </c>
      <c r="K112" s="19"/>
      <c r="L112" s="18">
        <f t="shared" si="38"/>
        <v>0</v>
      </c>
      <c r="M112" s="32">
        <f t="shared" si="38"/>
        <v>0</v>
      </c>
    </row>
    <row r="113" spans="1:13" ht="14.25" thickBot="1"/>
    <row r="114" spans="1:13" ht="14.25" thickBot="1">
      <c r="A114" s="98" t="s">
        <v>164</v>
      </c>
      <c r="B114" s="99"/>
      <c r="C114" s="99"/>
      <c r="D114" s="99"/>
      <c r="E114" s="99"/>
      <c r="F114" s="99"/>
      <c r="G114" s="99"/>
      <c r="H114" s="99"/>
      <c r="I114" s="99"/>
      <c r="J114" s="99"/>
      <c r="K114" s="99"/>
      <c r="L114" s="99"/>
      <c r="M114" s="99"/>
    </row>
    <row r="115" spans="1:13" ht="27">
      <c r="A115" s="75" t="s">
        <v>0</v>
      </c>
      <c r="B115" s="76" t="s">
        <v>1</v>
      </c>
      <c r="C115" s="75" t="s">
        <v>22</v>
      </c>
      <c r="D115" s="75" t="s">
        <v>23</v>
      </c>
      <c r="E115" s="76" t="s">
        <v>24</v>
      </c>
      <c r="F115" s="77" t="s">
        <v>2</v>
      </c>
      <c r="G115" s="78" t="s">
        <v>3</v>
      </c>
      <c r="H115" s="77" t="s">
        <v>36</v>
      </c>
      <c r="I115" s="77" t="s">
        <v>4</v>
      </c>
      <c r="J115" s="77" t="s">
        <v>5</v>
      </c>
      <c r="K115" s="78" t="s">
        <v>3</v>
      </c>
      <c r="L115" s="77" t="s">
        <v>36</v>
      </c>
      <c r="M115" s="77" t="s">
        <v>6</v>
      </c>
    </row>
    <row r="116" spans="1:13" ht="27">
      <c r="A116" s="6" t="s">
        <v>8</v>
      </c>
      <c r="B116" s="7" t="s">
        <v>157</v>
      </c>
      <c r="C116" s="6" t="s">
        <v>158</v>
      </c>
      <c r="D116" s="6">
        <v>2017</v>
      </c>
      <c r="E116" s="8" t="s">
        <v>7</v>
      </c>
      <c r="F116" s="9"/>
      <c r="G116" s="10">
        <v>0.08</v>
      </c>
      <c r="H116" s="11">
        <f>F116*G116</f>
        <v>0</v>
      </c>
      <c r="I116" s="11">
        <f>SUM(F116+H116)</f>
        <v>0</v>
      </c>
      <c r="J116" s="11">
        <f>F116*2</f>
        <v>0</v>
      </c>
      <c r="K116" s="10">
        <v>0.08</v>
      </c>
      <c r="L116" s="11">
        <f>H116*2</f>
        <v>0</v>
      </c>
      <c r="M116" s="11">
        <f>I116*2</f>
        <v>0</v>
      </c>
    </row>
    <row r="117" spans="1:13" ht="40.5">
      <c r="A117" s="6" t="s">
        <v>11</v>
      </c>
      <c r="B117" s="7" t="s">
        <v>159</v>
      </c>
      <c r="C117" s="6" t="s">
        <v>160</v>
      </c>
      <c r="D117" s="6">
        <v>2017</v>
      </c>
      <c r="E117" s="8" t="s">
        <v>7</v>
      </c>
      <c r="F117" s="9"/>
      <c r="G117" s="10">
        <v>0.08</v>
      </c>
      <c r="H117" s="11">
        <f t="shared" ref="H117:H120" si="39">F117*G117</f>
        <v>0</v>
      </c>
      <c r="I117" s="11">
        <f t="shared" ref="I117:I120" si="40">SUM(F117+H117)</f>
        <v>0</v>
      </c>
      <c r="J117" s="11">
        <f t="shared" ref="J117:J120" si="41">F117*2</f>
        <v>0</v>
      </c>
      <c r="K117" s="10">
        <v>0.08</v>
      </c>
      <c r="L117" s="11">
        <f t="shared" ref="L117:L120" si="42">H117*2</f>
        <v>0</v>
      </c>
      <c r="M117" s="11">
        <f t="shared" ref="M117:M120" si="43">I117*2</f>
        <v>0</v>
      </c>
    </row>
    <row r="118" spans="1:13" ht="40.5">
      <c r="A118" s="6" t="s">
        <v>14</v>
      </c>
      <c r="B118" s="7" t="s">
        <v>159</v>
      </c>
      <c r="C118" s="6" t="s">
        <v>161</v>
      </c>
      <c r="D118" s="6">
        <v>2017</v>
      </c>
      <c r="E118" s="8" t="s">
        <v>7</v>
      </c>
      <c r="F118" s="9"/>
      <c r="G118" s="10">
        <v>0.08</v>
      </c>
      <c r="H118" s="11">
        <f t="shared" si="39"/>
        <v>0</v>
      </c>
      <c r="I118" s="11">
        <f t="shared" si="40"/>
        <v>0</v>
      </c>
      <c r="J118" s="11">
        <f t="shared" si="41"/>
        <v>0</v>
      </c>
      <c r="K118" s="10">
        <v>0.08</v>
      </c>
      <c r="L118" s="11">
        <f t="shared" si="42"/>
        <v>0</v>
      </c>
      <c r="M118" s="11">
        <f t="shared" si="43"/>
        <v>0</v>
      </c>
    </row>
    <row r="119" spans="1:13" ht="40.5">
      <c r="A119" s="6" t="s">
        <v>17</v>
      </c>
      <c r="B119" s="7" t="s">
        <v>159</v>
      </c>
      <c r="C119" s="6" t="s">
        <v>162</v>
      </c>
      <c r="D119" s="6">
        <v>2017</v>
      </c>
      <c r="E119" s="8" t="s">
        <v>7</v>
      </c>
      <c r="F119" s="9"/>
      <c r="G119" s="10">
        <v>0.08</v>
      </c>
      <c r="H119" s="11">
        <f t="shared" si="39"/>
        <v>0</v>
      </c>
      <c r="I119" s="11">
        <f t="shared" si="40"/>
        <v>0</v>
      </c>
      <c r="J119" s="11">
        <f t="shared" si="41"/>
        <v>0</v>
      </c>
      <c r="K119" s="10">
        <v>0.08</v>
      </c>
      <c r="L119" s="11">
        <f t="shared" si="42"/>
        <v>0</v>
      </c>
      <c r="M119" s="11">
        <f t="shared" si="43"/>
        <v>0</v>
      </c>
    </row>
    <row r="120" spans="1:13" ht="41.25" thickBot="1">
      <c r="A120" s="12" t="s">
        <v>20</v>
      </c>
      <c r="B120" s="13" t="s">
        <v>159</v>
      </c>
      <c r="C120" s="12" t="s">
        <v>163</v>
      </c>
      <c r="D120" s="6">
        <v>2017</v>
      </c>
      <c r="E120" s="8" t="s">
        <v>7</v>
      </c>
      <c r="F120" s="9"/>
      <c r="G120" s="10">
        <v>0.08</v>
      </c>
      <c r="H120" s="11">
        <f t="shared" si="39"/>
        <v>0</v>
      </c>
      <c r="I120" s="11">
        <f t="shared" si="40"/>
        <v>0</v>
      </c>
      <c r="J120" s="11">
        <f t="shared" si="41"/>
        <v>0</v>
      </c>
      <c r="K120" s="10">
        <v>0.08</v>
      </c>
      <c r="L120" s="11">
        <f t="shared" si="42"/>
        <v>0</v>
      </c>
      <c r="M120" s="11">
        <f t="shared" si="43"/>
        <v>0</v>
      </c>
    </row>
    <row r="121" spans="1:13" ht="14.25" thickBot="1">
      <c r="A121" s="15"/>
      <c r="B121" s="16"/>
      <c r="C121" s="15"/>
      <c r="D121" s="15"/>
      <c r="E121" s="17" t="s">
        <v>37</v>
      </c>
      <c r="F121" s="18">
        <f>SUM(F116:F120)</f>
        <v>0</v>
      </c>
      <c r="G121" s="19"/>
      <c r="H121" s="18">
        <f>SUM(H116:H120)</f>
        <v>0</v>
      </c>
      <c r="I121" s="18">
        <f>SUM(I116:I120)</f>
        <v>0</v>
      </c>
      <c r="J121" s="18">
        <f>SUM(J116:J120)</f>
        <v>0</v>
      </c>
      <c r="K121" s="19"/>
      <c r="L121" s="18">
        <f>SUM(L116:L120)</f>
        <v>0</v>
      </c>
      <c r="M121" s="32">
        <f>SUM(M116:M120)</f>
        <v>0</v>
      </c>
    </row>
    <row r="122" spans="1:13" ht="14.25" thickBot="1"/>
    <row r="123" spans="1:13" ht="14.25" thickBot="1">
      <c r="A123" s="98" t="s">
        <v>167</v>
      </c>
      <c r="B123" s="99"/>
      <c r="C123" s="99"/>
      <c r="D123" s="99"/>
      <c r="E123" s="99"/>
      <c r="F123" s="99"/>
      <c r="G123" s="99"/>
      <c r="H123" s="99"/>
      <c r="I123" s="99"/>
      <c r="J123" s="99"/>
      <c r="K123" s="99"/>
      <c r="L123" s="99"/>
      <c r="M123" s="99"/>
    </row>
    <row r="124" spans="1:13" ht="27">
      <c r="A124" s="75" t="s">
        <v>0</v>
      </c>
      <c r="B124" s="76" t="s">
        <v>1</v>
      </c>
      <c r="C124" s="75" t="s">
        <v>22</v>
      </c>
      <c r="D124" s="75" t="s">
        <v>23</v>
      </c>
      <c r="E124" s="76" t="s">
        <v>24</v>
      </c>
      <c r="F124" s="77" t="s">
        <v>2</v>
      </c>
      <c r="G124" s="78" t="s">
        <v>3</v>
      </c>
      <c r="H124" s="77" t="s">
        <v>36</v>
      </c>
      <c r="I124" s="77" t="s">
        <v>4</v>
      </c>
      <c r="J124" s="77" t="s">
        <v>5</v>
      </c>
      <c r="K124" s="78" t="s">
        <v>3</v>
      </c>
      <c r="L124" s="77" t="s">
        <v>36</v>
      </c>
      <c r="M124" s="77" t="s">
        <v>6</v>
      </c>
    </row>
    <row r="125" spans="1:13" ht="41.25" thickBot="1">
      <c r="A125" s="72" t="s">
        <v>8</v>
      </c>
      <c r="B125" s="8" t="s">
        <v>165</v>
      </c>
      <c r="C125" s="72" t="s">
        <v>166</v>
      </c>
      <c r="D125" s="72">
        <v>2014</v>
      </c>
      <c r="E125" s="8" t="s">
        <v>7</v>
      </c>
      <c r="F125" s="53"/>
      <c r="G125" s="89">
        <v>0.08</v>
      </c>
      <c r="H125" s="53">
        <f>F125*G125</f>
        <v>0</v>
      </c>
      <c r="I125" s="9">
        <f>SUM(F125+H125)</f>
        <v>0</v>
      </c>
      <c r="J125" s="9">
        <f>F125*2</f>
        <v>0</v>
      </c>
      <c r="K125" s="89">
        <v>0.08</v>
      </c>
      <c r="L125" s="9">
        <f>H125*2</f>
        <v>0</v>
      </c>
      <c r="M125" s="9">
        <f>I125*2</f>
        <v>0</v>
      </c>
    </row>
    <row r="126" spans="1:13" ht="14.25" thickBot="1">
      <c r="A126" s="15"/>
      <c r="B126" s="16"/>
      <c r="C126" s="15"/>
      <c r="D126" s="15"/>
      <c r="E126" s="17" t="s">
        <v>37</v>
      </c>
      <c r="F126" s="18">
        <f>F125</f>
        <v>0</v>
      </c>
      <c r="G126" s="19"/>
      <c r="H126" s="55">
        <f>SUM(H125)</f>
        <v>0</v>
      </c>
      <c r="I126" s="56">
        <f>SUM(I125)</f>
        <v>0</v>
      </c>
      <c r="J126" s="57">
        <f>SUM(J125)</f>
        <v>0</v>
      </c>
      <c r="K126" s="19"/>
      <c r="L126" s="55">
        <f>SUM(L125)</f>
        <v>0</v>
      </c>
      <c r="M126" s="32">
        <f>SUM(M125)</f>
        <v>0</v>
      </c>
    </row>
    <row r="127" spans="1:13" ht="14.25" thickBot="1"/>
    <row r="128" spans="1:13" ht="14.25" thickBot="1">
      <c r="A128" s="98" t="s">
        <v>169</v>
      </c>
      <c r="B128" s="99"/>
      <c r="C128" s="99"/>
      <c r="D128" s="99"/>
      <c r="E128" s="99"/>
      <c r="F128" s="99"/>
      <c r="G128" s="99"/>
      <c r="H128" s="99"/>
      <c r="I128" s="99"/>
      <c r="J128" s="99"/>
      <c r="K128" s="99"/>
      <c r="L128" s="99"/>
      <c r="M128" s="99"/>
    </row>
    <row r="129" spans="1:13" ht="27">
      <c r="A129" s="75" t="s">
        <v>0</v>
      </c>
      <c r="B129" s="76" t="s">
        <v>1</v>
      </c>
      <c r="C129" s="75" t="s">
        <v>22</v>
      </c>
      <c r="D129" s="75" t="s">
        <v>23</v>
      </c>
      <c r="E129" s="76" t="s">
        <v>24</v>
      </c>
      <c r="F129" s="77" t="s">
        <v>2</v>
      </c>
      <c r="G129" s="78" t="s">
        <v>3</v>
      </c>
      <c r="H129" s="77" t="s">
        <v>36</v>
      </c>
      <c r="I129" s="77" t="s">
        <v>4</v>
      </c>
      <c r="J129" s="77" t="s">
        <v>5</v>
      </c>
      <c r="K129" s="78" t="s">
        <v>3</v>
      </c>
      <c r="L129" s="77" t="s">
        <v>36</v>
      </c>
      <c r="M129" s="77" t="s">
        <v>6</v>
      </c>
    </row>
    <row r="130" spans="1:13" ht="27.75" thickBot="1">
      <c r="A130" s="6" t="s">
        <v>8</v>
      </c>
      <c r="B130" s="7" t="s">
        <v>168</v>
      </c>
      <c r="C130" s="6">
        <v>12113277</v>
      </c>
      <c r="D130" s="6">
        <v>2001</v>
      </c>
      <c r="E130" s="8" t="s">
        <v>7</v>
      </c>
      <c r="F130" s="53"/>
      <c r="G130" s="10">
        <v>0.08</v>
      </c>
      <c r="H130" s="54">
        <f>F130*G130</f>
        <v>0</v>
      </c>
      <c r="I130" s="11">
        <f>SUM(F130+H130)</f>
        <v>0</v>
      </c>
      <c r="J130" s="11">
        <f>F130*2</f>
        <v>0</v>
      </c>
      <c r="K130" s="10">
        <v>0.08</v>
      </c>
      <c r="L130" s="11">
        <f>H130*2</f>
        <v>0</v>
      </c>
      <c r="M130" s="11">
        <f>I130*2</f>
        <v>0</v>
      </c>
    </row>
    <row r="131" spans="1:13" ht="14.25" thickBot="1">
      <c r="A131" s="15"/>
      <c r="B131" s="16"/>
      <c r="C131" s="15"/>
      <c r="D131" s="15"/>
      <c r="E131" s="17" t="s">
        <v>37</v>
      </c>
      <c r="F131" s="18">
        <f>F130</f>
        <v>0</v>
      </c>
      <c r="G131" s="19"/>
      <c r="H131" s="55">
        <f>SUM(H130)</f>
        <v>0</v>
      </c>
      <c r="I131" s="56">
        <f t="shared" ref="I131:M131" si="44">SUM(I130)</f>
        <v>0</v>
      </c>
      <c r="J131" s="56">
        <f t="shared" si="44"/>
        <v>0</v>
      </c>
      <c r="K131" s="36"/>
      <c r="L131" s="56">
        <f t="shared" si="44"/>
        <v>0</v>
      </c>
      <c r="M131" s="32">
        <f t="shared" si="44"/>
        <v>0</v>
      </c>
    </row>
    <row r="132" spans="1:13" ht="14.25" thickBot="1"/>
    <row r="133" spans="1:13" ht="14.25" thickBot="1">
      <c r="A133" s="98" t="s">
        <v>173</v>
      </c>
      <c r="B133" s="99"/>
      <c r="C133" s="99"/>
      <c r="D133" s="99"/>
      <c r="E133" s="99"/>
      <c r="F133" s="99"/>
      <c r="G133" s="99"/>
      <c r="H133" s="99"/>
      <c r="I133" s="100"/>
      <c r="J133" s="58"/>
      <c r="K133" s="33"/>
      <c r="L133" s="33"/>
      <c r="M133" s="33"/>
    </row>
    <row r="134" spans="1:13" ht="27">
      <c r="A134" s="75" t="s">
        <v>0</v>
      </c>
      <c r="B134" s="76" t="s">
        <v>1</v>
      </c>
      <c r="C134" s="75" t="s">
        <v>22</v>
      </c>
      <c r="D134" s="75" t="s">
        <v>23</v>
      </c>
      <c r="E134" s="76" t="s">
        <v>24</v>
      </c>
      <c r="F134" s="77" t="s">
        <v>2</v>
      </c>
      <c r="G134" s="78" t="s">
        <v>3</v>
      </c>
      <c r="H134" s="87" t="s">
        <v>36</v>
      </c>
      <c r="I134" s="77" t="s">
        <v>4</v>
      </c>
      <c r="J134" s="34"/>
      <c r="K134" s="35"/>
      <c r="L134" s="34"/>
      <c r="M134" s="34"/>
    </row>
    <row r="135" spans="1:13" ht="27.75" thickBot="1">
      <c r="A135" s="6" t="s">
        <v>8</v>
      </c>
      <c r="B135" s="13" t="s">
        <v>170</v>
      </c>
      <c r="C135" s="6" t="s">
        <v>171</v>
      </c>
      <c r="D135" s="6">
        <v>2008</v>
      </c>
      <c r="E135" s="8" t="s">
        <v>172</v>
      </c>
      <c r="F135" s="53"/>
      <c r="G135" s="10">
        <v>0.08</v>
      </c>
      <c r="H135" s="59">
        <f>F135*G135</f>
        <v>0</v>
      </c>
      <c r="I135" s="11">
        <f>SUM(F135+H135)</f>
        <v>0</v>
      </c>
      <c r="J135" s="41"/>
      <c r="K135" s="60"/>
      <c r="L135" s="41"/>
      <c r="M135" s="41"/>
    </row>
    <row r="136" spans="1:13" ht="14.25" thickBot="1">
      <c r="A136" s="15"/>
      <c r="B136" s="16"/>
      <c r="C136" s="15"/>
      <c r="D136" s="15"/>
      <c r="E136" s="39" t="s">
        <v>37</v>
      </c>
      <c r="F136" s="18"/>
      <c r="G136" s="19"/>
      <c r="H136" s="55">
        <f>SUM(H135)</f>
        <v>0</v>
      </c>
      <c r="I136" s="61">
        <f t="shared" ref="I136" si="45">SUM(I135)</f>
        <v>0</v>
      </c>
      <c r="J136" s="41"/>
      <c r="K136" s="41"/>
      <c r="L136" s="41"/>
      <c r="M136" s="62"/>
    </row>
    <row r="137" spans="1:13" ht="19.5" customHeight="1" thickBot="1"/>
    <row r="138" spans="1:13" ht="17.25" customHeight="1" thickBot="1">
      <c r="A138" s="98" t="s">
        <v>293</v>
      </c>
      <c r="B138" s="99"/>
      <c r="C138" s="99"/>
      <c r="D138" s="99"/>
      <c r="E138" s="99"/>
      <c r="F138" s="99"/>
      <c r="G138" s="99"/>
      <c r="H138" s="99"/>
      <c r="I138" s="99"/>
      <c r="J138" s="99"/>
      <c r="K138" s="99"/>
      <c r="L138" s="99"/>
      <c r="M138" s="99"/>
    </row>
    <row r="139" spans="1:13" ht="27">
      <c r="A139" s="75" t="s">
        <v>0</v>
      </c>
      <c r="B139" s="76" t="s">
        <v>1</v>
      </c>
      <c r="C139" s="75" t="s">
        <v>22</v>
      </c>
      <c r="D139" s="75" t="s">
        <v>23</v>
      </c>
      <c r="E139" s="76" t="s">
        <v>24</v>
      </c>
      <c r="F139" s="77" t="s">
        <v>2</v>
      </c>
      <c r="G139" s="78" t="s">
        <v>3</v>
      </c>
      <c r="H139" s="77" t="s">
        <v>36</v>
      </c>
      <c r="I139" s="77" t="s">
        <v>4</v>
      </c>
      <c r="J139" s="77" t="s">
        <v>5</v>
      </c>
      <c r="K139" s="78" t="s">
        <v>3</v>
      </c>
      <c r="L139" s="77" t="s">
        <v>36</v>
      </c>
      <c r="M139" s="77" t="s">
        <v>6</v>
      </c>
    </row>
    <row r="140" spans="1:13" ht="40.5">
      <c r="A140" s="6" t="s">
        <v>8</v>
      </c>
      <c r="B140" s="7" t="s">
        <v>174</v>
      </c>
      <c r="C140" s="6">
        <v>90430517</v>
      </c>
      <c r="D140" s="6">
        <v>2012</v>
      </c>
      <c r="E140" s="8" t="s">
        <v>7</v>
      </c>
      <c r="F140" s="9"/>
      <c r="G140" s="10">
        <v>0.08</v>
      </c>
      <c r="H140" s="54">
        <f>F140*G140</f>
        <v>0</v>
      </c>
      <c r="I140" s="11">
        <f>SUM(F140+H140)</f>
        <v>0</v>
      </c>
      <c r="J140" s="11">
        <f>F140*2</f>
        <v>0</v>
      </c>
      <c r="K140" s="10">
        <v>0.08</v>
      </c>
      <c r="L140" s="11">
        <f>H140*2</f>
        <v>0</v>
      </c>
      <c r="M140" s="11">
        <f>I140*2</f>
        <v>0</v>
      </c>
    </row>
    <row r="141" spans="1:13" ht="14.25" thickBot="1">
      <c r="A141" s="6" t="s">
        <v>11</v>
      </c>
      <c r="B141" s="7" t="s">
        <v>292</v>
      </c>
      <c r="C141" s="6">
        <v>93400</v>
      </c>
      <c r="D141" s="6">
        <v>2022</v>
      </c>
      <c r="E141" s="8" t="s">
        <v>7</v>
      </c>
      <c r="F141" s="9"/>
      <c r="G141" s="10">
        <v>0.08</v>
      </c>
      <c r="H141" s="54">
        <f>F141*G141</f>
        <v>0</v>
      </c>
      <c r="I141" s="11">
        <f>SUM(F141+H141)</f>
        <v>0</v>
      </c>
      <c r="J141" s="11">
        <f>F141*2</f>
        <v>0</v>
      </c>
      <c r="K141" s="10">
        <v>0.08</v>
      </c>
      <c r="L141" s="11">
        <f>H141*2</f>
        <v>0</v>
      </c>
      <c r="M141" s="11">
        <f>I141*2</f>
        <v>0</v>
      </c>
    </row>
    <row r="142" spans="1:13" ht="14.25" thickBot="1">
      <c r="A142" s="15"/>
      <c r="B142" s="16"/>
      <c r="C142" s="15"/>
      <c r="D142" s="15"/>
      <c r="E142" s="17" t="s">
        <v>37</v>
      </c>
      <c r="F142" s="18">
        <f>SUM(F140:F141)</f>
        <v>0</v>
      </c>
      <c r="G142" s="19"/>
      <c r="H142" s="18">
        <f>SUM(H140:H141)</f>
        <v>0</v>
      </c>
      <c r="I142" s="18">
        <f>SUM(I140:I141)</f>
        <v>0</v>
      </c>
      <c r="J142" s="18">
        <f>SUM(J140:J141)</f>
        <v>0</v>
      </c>
      <c r="K142" s="19"/>
      <c r="L142" s="18">
        <f>SUM(L140:L141)</f>
        <v>0</v>
      </c>
      <c r="M142" s="32">
        <f>SUM(M140:M141)</f>
        <v>0</v>
      </c>
    </row>
    <row r="143" spans="1:13" ht="14.25" thickBot="1"/>
    <row r="144" spans="1:13" ht="17.25" customHeight="1" thickBot="1">
      <c r="A144" s="118" t="s">
        <v>180</v>
      </c>
      <c r="B144" s="119"/>
      <c r="C144" s="119"/>
      <c r="D144" s="119"/>
      <c r="E144" s="119"/>
      <c r="F144" s="119"/>
      <c r="G144" s="119"/>
      <c r="H144" s="119"/>
      <c r="I144" s="119"/>
      <c r="J144" s="119"/>
      <c r="K144" s="119"/>
      <c r="L144" s="119"/>
      <c r="M144" s="119"/>
    </row>
    <row r="145" spans="1:13" ht="27">
      <c r="A145" s="2" t="s">
        <v>0</v>
      </c>
      <c r="B145" s="3" t="s">
        <v>1</v>
      </c>
      <c r="C145" s="2" t="s">
        <v>22</v>
      </c>
      <c r="D145" s="2" t="s">
        <v>23</v>
      </c>
      <c r="E145" s="3" t="s">
        <v>24</v>
      </c>
      <c r="F145" s="4" t="s">
        <v>2</v>
      </c>
      <c r="G145" s="5" t="s">
        <v>3</v>
      </c>
      <c r="H145" s="4" t="s">
        <v>36</v>
      </c>
      <c r="I145" s="4" t="s">
        <v>4</v>
      </c>
      <c r="J145" s="4" t="s">
        <v>5</v>
      </c>
      <c r="K145" s="5" t="s">
        <v>3</v>
      </c>
      <c r="L145" s="4" t="s">
        <v>36</v>
      </c>
      <c r="M145" s="4" t="s">
        <v>6</v>
      </c>
    </row>
    <row r="146" spans="1:13">
      <c r="A146" s="63" t="s">
        <v>8</v>
      </c>
      <c r="B146" s="64" t="s">
        <v>178</v>
      </c>
      <c r="C146" s="63">
        <v>41166</v>
      </c>
      <c r="D146" s="63">
        <v>2020</v>
      </c>
      <c r="E146" s="65" t="s">
        <v>7</v>
      </c>
      <c r="F146" s="9"/>
      <c r="G146" s="10">
        <v>0.08</v>
      </c>
      <c r="H146" s="54">
        <f>F146*G146</f>
        <v>0</v>
      </c>
      <c r="I146" s="11">
        <f>SUM(F146+H146)</f>
        <v>0</v>
      </c>
      <c r="J146" s="11">
        <f>F146*2</f>
        <v>0</v>
      </c>
      <c r="K146" s="10">
        <v>0.08</v>
      </c>
      <c r="L146" s="11">
        <f>H146*2</f>
        <v>0</v>
      </c>
      <c r="M146" s="11">
        <f>I146*2</f>
        <v>0</v>
      </c>
    </row>
    <row r="147" spans="1:13" ht="14.25" thickBot="1">
      <c r="A147" s="63" t="s">
        <v>11</v>
      </c>
      <c r="B147" s="64" t="s">
        <v>179</v>
      </c>
      <c r="C147" s="63">
        <v>31396</v>
      </c>
      <c r="D147" s="63">
        <v>2023</v>
      </c>
      <c r="E147" s="65" t="s">
        <v>7</v>
      </c>
      <c r="F147" s="9"/>
      <c r="G147" s="10">
        <v>0.08</v>
      </c>
      <c r="H147" s="54">
        <f>F147*G147</f>
        <v>0</v>
      </c>
      <c r="I147" s="11">
        <f>SUM(F147+H147)</f>
        <v>0</v>
      </c>
      <c r="J147" s="11">
        <f>F147*2</f>
        <v>0</v>
      </c>
      <c r="K147" s="10">
        <v>0.08</v>
      </c>
      <c r="L147" s="11">
        <f>H147*2</f>
        <v>0</v>
      </c>
      <c r="M147" s="11">
        <f>I147*2</f>
        <v>0</v>
      </c>
    </row>
    <row r="148" spans="1:13" ht="14.25" thickBot="1">
      <c r="A148" s="15"/>
      <c r="B148" s="16"/>
      <c r="C148" s="15"/>
      <c r="D148" s="15"/>
      <c r="E148" s="17" t="s">
        <v>37</v>
      </c>
      <c r="F148" s="18">
        <f>SUM(F146:F147)</f>
        <v>0</v>
      </c>
      <c r="G148" s="19"/>
      <c r="H148" s="18">
        <f>SUM(H146:H147)</f>
        <v>0</v>
      </c>
      <c r="I148" s="18">
        <f>SUM(I146:I147)</f>
        <v>0</v>
      </c>
      <c r="J148" s="18">
        <f>SUM(J146:J147)</f>
        <v>0</v>
      </c>
      <c r="K148" s="19"/>
      <c r="L148" s="18">
        <f>SUM(L146:L147)</f>
        <v>0</v>
      </c>
      <c r="M148" s="32">
        <f>SUM(M146:M147)</f>
        <v>0</v>
      </c>
    </row>
    <row r="149" spans="1:13" ht="14.25" thickBot="1"/>
    <row r="150" spans="1:13" ht="14.25" thickBot="1">
      <c r="A150" s="98" t="s">
        <v>183</v>
      </c>
      <c r="B150" s="99"/>
      <c r="C150" s="99"/>
      <c r="D150" s="99"/>
      <c r="E150" s="99"/>
      <c r="F150" s="99"/>
      <c r="G150" s="99"/>
      <c r="H150" s="99"/>
      <c r="I150" s="99"/>
      <c r="J150" s="99"/>
      <c r="K150" s="99"/>
      <c r="L150" s="99"/>
      <c r="M150" s="99"/>
    </row>
    <row r="151" spans="1:13" ht="27">
      <c r="A151" s="75" t="s">
        <v>0</v>
      </c>
      <c r="B151" s="76" t="s">
        <v>1</v>
      </c>
      <c r="C151" s="75" t="s">
        <v>22</v>
      </c>
      <c r="D151" s="75" t="s">
        <v>23</v>
      </c>
      <c r="E151" s="76" t="s">
        <v>24</v>
      </c>
      <c r="F151" s="77" t="s">
        <v>2</v>
      </c>
      <c r="G151" s="78" t="s">
        <v>3</v>
      </c>
      <c r="H151" s="77" t="s">
        <v>36</v>
      </c>
      <c r="I151" s="77" t="s">
        <v>4</v>
      </c>
      <c r="J151" s="77" t="s">
        <v>5</v>
      </c>
      <c r="K151" s="78" t="s">
        <v>3</v>
      </c>
      <c r="L151" s="77" t="s">
        <v>36</v>
      </c>
      <c r="M151" s="77" t="s">
        <v>6</v>
      </c>
    </row>
    <row r="152" spans="1:13" ht="14.25" thickBot="1">
      <c r="A152" s="6" t="s">
        <v>8</v>
      </c>
      <c r="B152" s="7" t="s">
        <v>181</v>
      </c>
      <c r="C152" s="6" t="s">
        <v>182</v>
      </c>
      <c r="D152" s="6">
        <v>2018</v>
      </c>
      <c r="E152" s="8" t="s">
        <v>7</v>
      </c>
      <c r="F152" s="53"/>
      <c r="G152" s="10">
        <v>0.08</v>
      </c>
      <c r="H152" s="54">
        <f>F152*G152</f>
        <v>0</v>
      </c>
      <c r="I152" s="54">
        <f>SUM(F152+H152)</f>
        <v>0</v>
      </c>
      <c r="J152" s="54">
        <f>F152*2</f>
        <v>0</v>
      </c>
      <c r="K152" s="10">
        <v>0.08</v>
      </c>
      <c r="L152" s="54">
        <f>H152*2</f>
        <v>0</v>
      </c>
      <c r="M152" s="54">
        <f>I152*2</f>
        <v>0</v>
      </c>
    </row>
    <row r="153" spans="1:13" ht="14.25" thickBot="1">
      <c r="A153" s="15"/>
      <c r="B153" s="16"/>
      <c r="C153" s="15"/>
      <c r="D153" s="15"/>
      <c r="E153" s="17" t="s">
        <v>37</v>
      </c>
      <c r="F153" s="18">
        <f>F152</f>
        <v>0</v>
      </c>
      <c r="G153" s="19"/>
      <c r="H153" s="55">
        <f>H152</f>
        <v>0</v>
      </c>
      <c r="I153" s="56">
        <f>I152</f>
        <v>0</v>
      </c>
      <c r="J153" s="57">
        <f>J152</f>
        <v>0</v>
      </c>
      <c r="K153" s="19"/>
      <c r="L153" s="55">
        <f>L152</f>
        <v>0</v>
      </c>
      <c r="M153" s="32">
        <f>M152</f>
        <v>0</v>
      </c>
    </row>
    <row r="154" spans="1:13" ht="14.25" thickBot="1"/>
    <row r="155" spans="1:13" ht="17.25" customHeight="1" thickBot="1">
      <c r="A155" s="98" t="s">
        <v>189</v>
      </c>
      <c r="B155" s="99"/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</row>
    <row r="156" spans="1:13" ht="27">
      <c r="A156" s="75" t="s">
        <v>0</v>
      </c>
      <c r="B156" s="76" t="s">
        <v>1</v>
      </c>
      <c r="C156" s="75" t="s">
        <v>22</v>
      </c>
      <c r="D156" s="75" t="s">
        <v>23</v>
      </c>
      <c r="E156" s="76" t="s">
        <v>24</v>
      </c>
      <c r="F156" s="77" t="s">
        <v>2</v>
      </c>
      <c r="G156" s="78" t="s">
        <v>3</v>
      </c>
      <c r="H156" s="77" t="s">
        <v>36</v>
      </c>
      <c r="I156" s="77" t="s">
        <v>4</v>
      </c>
      <c r="J156" s="77" t="s">
        <v>5</v>
      </c>
      <c r="K156" s="78" t="s">
        <v>3</v>
      </c>
      <c r="L156" s="77" t="s">
        <v>36</v>
      </c>
      <c r="M156" s="77" t="s">
        <v>6</v>
      </c>
    </row>
    <row r="157" spans="1:13" ht="27">
      <c r="A157" s="6" t="s">
        <v>8</v>
      </c>
      <c r="B157" s="7" t="s">
        <v>184</v>
      </c>
      <c r="C157" s="6" t="s">
        <v>185</v>
      </c>
      <c r="D157" s="6">
        <v>2019</v>
      </c>
      <c r="E157" s="8" t="s">
        <v>7</v>
      </c>
      <c r="F157" s="53"/>
      <c r="G157" s="10">
        <v>0.08</v>
      </c>
      <c r="H157" s="54">
        <f>F157*G157</f>
        <v>0</v>
      </c>
      <c r="I157" s="54">
        <f>SUM(F157+H157)</f>
        <v>0</v>
      </c>
      <c r="J157" s="54">
        <f>F157*2</f>
        <v>0</v>
      </c>
      <c r="K157" s="10">
        <v>0.08</v>
      </c>
      <c r="L157" s="54">
        <f>H157*2</f>
        <v>0</v>
      </c>
      <c r="M157" s="54">
        <f>I157*2</f>
        <v>0</v>
      </c>
    </row>
    <row r="158" spans="1:13" ht="40.5">
      <c r="A158" s="6" t="s">
        <v>11</v>
      </c>
      <c r="B158" s="7" t="s">
        <v>186</v>
      </c>
      <c r="C158" s="6" t="s">
        <v>187</v>
      </c>
      <c r="D158" s="6">
        <v>2019</v>
      </c>
      <c r="E158" s="8" t="s">
        <v>7</v>
      </c>
      <c r="F158" s="53"/>
      <c r="G158" s="10">
        <v>0.08</v>
      </c>
      <c r="H158" s="54">
        <f t="shared" ref="H158:H159" si="46">F158*G158</f>
        <v>0</v>
      </c>
      <c r="I158" s="54">
        <f t="shared" ref="I158:I159" si="47">SUM(F158+H158)</f>
        <v>0</v>
      </c>
      <c r="J158" s="54">
        <f t="shared" ref="J158:J159" si="48">F158*2</f>
        <v>0</v>
      </c>
      <c r="K158" s="10">
        <v>0.08</v>
      </c>
      <c r="L158" s="54">
        <f t="shared" ref="L158:L159" si="49">H158*2</f>
        <v>0</v>
      </c>
      <c r="M158" s="54">
        <f t="shared" ref="M158:M159" si="50">I158*2</f>
        <v>0</v>
      </c>
    </row>
    <row r="159" spans="1:13" ht="41.25" thickBot="1">
      <c r="A159" s="6" t="s">
        <v>14</v>
      </c>
      <c r="B159" s="7" t="s">
        <v>186</v>
      </c>
      <c r="C159" s="6" t="s">
        <v>188</v>
      </c>
      <c r="D159" s="6">
        <v>2019</v>
      </c>
      <c r="E159" s="8" t="s">
        <v>7</v>
      </c>
      <c r="F159" s="53"/>
      <c r="G159" s="10">
        <v>0.08</v>
      </c>
      <c r="H159" s="54">
        <f t="shared" si="46"/>
        <v>0</v>
      </c>
      <c r="I159" s="54">
        <f t="shared" si="47"/>
        <v>0</v>
      </c>
      <c r="J159" s="54">
        <f t="shared" si="48"/>
        <v>0</v>
      </c>
      <c r="K159" s="10">
        <v>0.08</v>
      </c>
      <c r="L159" s="54">
        <f t="shared" si="49"/>
        <v>0</v>
      </c>
      <c r="M159" s="54">
        <f t="shared" si="50"/>
        <v>0</v>
      </c>
    </row>
    <row r="160" spans="1:13" ht="14.25" thickBot="1">
      <c r="A160" s="15"/>
      <c r="B160" s="16"/>
      <c r="C160" s="15"/>
      <c r="D160" s="15"/>
      <c r="E160" s="17" t="s">
        <v>37</v>
      </c>
      <c r="F160" s="18">
        <f>SUM(F157:F159)</f>
        <v>0</v>
      </c>
      <c r="G160" s="19"/>
      <c r="H160" s="18">
        <f>SUM(H157:H159)</f>
        <v>0</v>
      </c>
      <c r="I160" s="18">
        <f>SUM(I157:I159)</f>
        <v>0</v>
      </c>
      <c r="J160" s="18">
        <f>SUM(J157:J159)</f>
        <v>0</v>
      </c>
      <c r="K160" s="19"/>
      <c r="L160" s="18">
        <f>SUM(L157:L159)</f>
        <v>0</v>
      </c>
      <c r="M160" s="32">
        <f>SUM(M157:M159)</f>
        <v>0</v>
      </c>
    </row>
    <row r="161" spans="1:13" ht="14.25" thickBot="1"/>
    <row r="162" spans="1:13" ht="14.25" thickBot="1">
      <c r="A162" s="98" t="s">
        <v>192</v>
      </c>
      <c r="B162" s="99"/>
      <c r="C162" s="99"/>
      <c r="D162" s="99"/>
      <c r="E162" s="99"/>
      <c r="F162" s="99"/>
      <c r="G162" s="99"/>
      <c r="H162" s="99"/>
      <c r="I162" s="99"/>
      <c r="J162" s="99"/>
      <c r="K162" s="99"/>
      <c r="L162" s="99"/>
      <c r="M162" s="99"/>
    </row>
    <row r="163" spans="1:13" ht="27">
      <c r="A163" s="75" t="s">
        <v>0</v>
      </c>
      <c r="B163" s="76" t="s">
        <v>1</v>
      </c>
      <c r="C163" s="75" t="s">
        <v>22</v>
      </c>
      <c r="D163" s="75" t="s">
        <v>23</v>
      </c>
      <c r="E163" s="76" t="s">
        <v>24</v>
      </c>
      <c r="F163" s="77" t="s">
        <v>2</v>
      </c>
      <c r="G163" s="78" t="s">
        <v>3</v>
      </c>
      <c r="H163" s="77" t="s">
        <v>36</v>
      </c>
      <c r="I163" s="77" t="s">
        <v>4</v>
      </c>
      <c r="J163" s="77" t="s">
        <v>5</v>
      </c>
      <c r="K163" s="78" t="s">
        <v>3</v>
      </c>
      <c r="L163" s="77" t="s">
        <v>36</v>
      </c>
      <c r="M163" s="77" t="s">
        <v>6</v>
      </c>
    </row>
    <row r="164" spans="1:13" ht="14.25" thickBot="1">
      <c r="A164" s="6" t="s">
        <v>8</v>
      </c>
      <c r="B164" s="51" t="s">
        <v>190</v>
      </c>
      <c r="C164" s="52" t="s">
        <v>191</v>
      </c>
      <c r="D164" s="52">
        <v>2020</v>
      </c>
      <c r="E164" s="8" t="s">
        <v>7</v>
      </c>
      <c r="F164" s="53"/>
      <c r="G164" s="10">
        <v>0.08</v>
      </c>
      <c r="H164" s="54">
        <f>F164*G164</f>
        <v>0</v>
      </c>
      <c r="I164" s="54">
        <f>SUM(F164+H164)</f>
        <v>0</v>
      </c>
      <c r="J164" s="54">
        <f>F164*2</f>
        <v>0</v>
      </c>
      <c r="K164" s="10">
        <v>0.08</v>
      </c>
      <c r="L164" s="54">
        <f>H164*2</f>
        <v>0</v>
      </c>
      <c r="M164" s="54">
        <f>I164*2</f>
        <v>0</v>
      </c>
    </row>
    <row r="165" spans="1:13" ht="14.25" thickBot="1">
      <c r="A165" s="15"/>
      <c r="B165" s="16"/>
      <c r="C165" s="15"/>
      <c r="D165" s="15"/>
      <c r="E165" s="17" t="s">
        <v>37</v>
      </c>
      <c r="F165" s="18">
        <f>F164</f>
        <v>0</v>
      </c>
      <c r="G165" s="19"/>
      <c r="H165" s="55">
        <f>H164</f>
        <v>0</v>
      </c>
      <c r="I165" s="56">
        <f>I164</f>
        <v>0</v>
      </c>
      <c r="J165" s="57">
        <f>J164</f>
        <v>0</v>
      </c>
      <c r="K165" s="19"/>
      <c r="L165" s="55">
        <f>L164</f>
        <v>0</v>
      </c>
      <c r="M165" s="32">
        <f>M164</f>
        <v>0</v>
      </c>
    </row>
    <row r="166" spans="1:13" ht="14.25" thickBot="1"/>
    <row r="167" spans="1:13" ht="14.25" thickBot="1">
      <c r="A167" s="98" t="s">
        <v>209</v>
      </c>
      <c r="B167" s="99"/>
      <c r="C167" s="99"/>
      <c r="D167" s="99"/>
      <c r="E167" s="99"/>
      <c r="F167" s="99"/>
      <c r="G167" s="99"/>
      <c r="H167" s="99"/>
      <c r="I167" s="100"/>
      <c r="J167" s="33"/>
      <c r="K167" s="33"/>
      <c r="L167" s="33"/>
      <c r="M167" s="33"/>
    </row>
    <row r="168" spans="1:13" ht="27">
      <c r="A168" s="75" t="s">
        <v>0</v>
      </c>
      <c r="B168" s="76" t="s">
        <v>1</v>
      </c>
      <c r="C168" s="75" t="s">
        <v>22</v>
      </c>
      <c r="D168" s="76" t="s">
        <v>23</v>
      </c>
      <c r="E168" s="76" t="s">
        <v>24</v>
      </c>
      <c r="F168" s="77" t="s">
        <v>2</v>
      </c>
      <c r="G168" s="78" t="s">
        <v>3</v>
      </c>
      <c r="H168" s="77" t="s">
        <v>36</v>
      </c>
      <c r="I168" s="77" t="s">
        <v>4</v>
      </c>
      <c r="J168" s="34"/>
      <c r="K168" s="35"/>
      <c r="L168" s="34"/>
      <c r="M168" s="34"/>
    </row>
    <row r="169" spans="1:13" ht="27">
      <c r="A169" s="6" t="s">
        <v>8</v>
      </c>
      <c r="B169" s="51" t="s">
        <v>193</v>
      </c>
      <c r="C169" s="52" t="s">
        <v>194</v>
      </c>
      <c r="D169" s="52">
        <v>2020</v>
      </c>
      <c r="E169" s="8" t="s">
        <v>172</v>
      </c>
      <c r="F169" s="9"/>
      <c r="G169" s="10">
        <v>0.08</v>
      </c>
      <c r="H169" s="54">
        <f>F169*G169</f>
        <v>0</v>
      </c>
      <c r="I169" s="11">
        <f>SUM(F169+H169)</f>
        <v>0</v>
      </c>
      <c r="J169" s="41"/>
      <c r="K169" s="60"/>
      <c r="L169" s="41"/>
      <c r="M169" s="41"/>
    </row>
    <row r="170" spans="1:13" ht="27">
      <c r="A170" s="6" t="s">
        <v>11</v>
      </c>
      <c r="B170" s="51" t="s">
        <v>193</v>
      </c>
      <c r="C170" s="52" t="s">
        <v>195</v>
      </c>
      <c r="D170" s="52">
        <v>2020</v>
      </c>
      <c r="E170" s="8" t="s">
        <v>172</v>
      </c>
      <c r="F170" s="9"/>
      <c r="G170" s="10">
        <v>0.08</v>
      </c>
      <c r="H170" s="11">
        <f t="shared" ref="H170:H183" si="51">F170*G170</f>
        <v>0</v>
      </c>
      <c r="I170" s="11">
        <f t="shared" ref="I170:I183" si="52">SUM(F170+H170)</f>
        <v>0</v>
      </c>
      <c r="J170" s="62"/>
      <c r="K170" s="67"/>
      <c r="L170" s="62"/>
      <c r="M170" s="62"/>
    </row>
    <row r="171" spans="1:13" ht="27">
      <c r="A171" s="6" t="s">
        <v>14</v>
      </c>
      <c r="B171" s="51" t="s">
        <v>193</v>
      </c>
      <c r="C171" s="52" t="s">
        <v>196</v>
      </c>
      <c r="D171" s="52">
        <v>2020</v>
      </c>
      <c r="E171" s="8" t="s">
        <v>172</v>
      </c>
      <c r="F171" s="9"/>
      <c r="G171" s="10">
        <v>0.08</v>
      </c>
      <c r="H171" s="54">
        <f t="shared" si="51"/>
        <v>0</v>
      </c>
      <c r="I171" s="11">
        <f t="shared" si="52"/>
        <v>0</v>
      </c>
      <c r="J171" s="68"/>
      <c r="K171" s="69"/>
      <c r="L171" s="68"/>
      <c r="M171" s="68"/>
    </row>
    <row r="172" spans="1:13" ht="27">
      <c r="A172" s="6" t="s">
        <v>17</v>
      </c>
      <c r="B172" s="51" t="s">
        <v>193</v>
      </c>
      <c r="C172" s="52" t="s">
        <v>197</v>
      </c>
      <c r="D172" s="52">
        <v>2020</v>
      </c>
      <c r="E172" s="8" t="s">
        <v>172</v>
      </c>
      <c r="F172" s="9"/>
      <c r="G172" s="10">
        <v>0.08</v>
      </c>
      <c r="H172" s="54">
        <f t="shared" si="51"/>
        <v>0</v>
      </c>
      <c r="I172" s="11">
        <f t="shared" si="52"/>
        <v>0</v>
      </c>
      <c r="J172" s="68"/>
      <c r="K172" s="69"/>
      <c r="L172" s="68"/>
      <c r="M172" s="68"/>
    </row>
    <row r="173" spans="1:13" ht="27">
      <c r="A173" s="6" t="s">
        <v>20</v>
      </c>
      <c r="B173" s="51" t="s">
        <v>193</v>
      </c>
      <c r="C173" s="52" t="s">
        <v>198</v>
      </c>
      <c r="D173" s="52">
        <v>2020</v>
      </c>
      <c r="E173" s="8" t="s">
        <v>172</v>
      </c>
      <c r="F173" s="9"/>
      <c r="G173" s="10">
        <v>0.08</v>
      </c>
      <c r="H173" s="54">
        <f t="shared" si="51"/>
        <v>0</v>
      </c>
      <c r="I173" s="11">
        <f t="shared" si="52"/>
        <v>0</v>
      </c>
      <c r="J173" s="68"/>
      <c r="K173" s="69"/>
      <c r="L173" s="68"/>
      <c r="M173" s="68"/>
    </row>
    <row r="174" spans="1:13" ht="27">
      <c r="A174" s="6" t="s">
        <v>29</v>
      </c>
      <c r="B174" s="51" t="s">
        <v>193</v>
      </c>
      <c r="C174" s="52" t="s">
        <v>199</v>
      </c>
      <c r="D174" s="52">
        <v>2020</v>
      </c>
      <c r="E174" s="8" t="s">
        <v>172</v>
      </c>
      <c r="F174" s="9"/>
      <c r="G174" s="10">
        <v>0.08</v>
      </c>
      <c r="H174" s="54">
        <f t="shared" si="51"/>
        <v>0</v>
      </c>
      <c r="I174" s="11">
        <f t="shared" si="52"/>
        <v>0</v>
      </c>
      <c r="J174" s="68"/>
      <c r="K174" s="69"/>
      <c r="L174" s="68"/>
      <c r="M174" s="68"/>
    </row>
    <row r="175" spans="1:13" ht="27">
      <c r="A175" s="6" t="s">
        <v>30</v>
      </c>
      <c r="B175" s="51" t="s">
        <v>193</v>
      </c>
      <c r="C175" s="52" t="s">
        <v>200</v>
      </c>
      <c r="D175" s="52">
        <v>2020</v>
      </c>
      <c r="E175" s="8" t="s">
        <v>172</v>
      </c>
      <c r="F175" s="9"/>
      <c r="G175" s="10">
        <v>0.08</v>
      </c>
      <c r="H175" s="54">
        <f t="shared" si="51"/>
        <v>0</v>
      </c>
      <c r="I175" s="11">
        <f t="shared" si="52"/>
        <v>0</v>
      </c>
      <c r="J175" s="68"/>
      <c r="K175" s="69"/>
      <c r="L175" s="68"/>
      <c r="M175" s="68"/>
    </row>
    <row r="176" spans="1:13" ht="27">
      <c r="A176" s="6" t="s">
        <v>31</v>
      </c>
      <c r="B176" s="51" t="s">
        <v>193</v>
      </c>
      <c r="C176" s="52" t="s">
        <v>201</v>
      </c>
      <c r="D176" s="52">
        <v>2020</v>
      </c>
      <c r="E176" s="8" t="s">
        <v>172</v>
      </c>
      <c r="F176" s="9"/>
      <c r="G176" s="10">
        <v>0.08</v>
      </c>
      <c r="H176" s="54">
        <f t="shared" si="51"/>
        <v>0</v>
      </c>
      <c r="I176" s="11">
        <f t="shared" si="52"/>
        <v>0</v>
      </c>
      <c r="J176" s="68"/>
      <c r="K176" s="69"/>
      <c r="L176" s="68"/>
      <c r="M176" s="68"/>
    </row>
    <row r="177" spans="1:13" ht="27">
      <c r="A177" s="6" t="s">
        <v>33</v>
      </c>
      <c r="B177" s="51" t="s">
        <v>193</v>
      </c>
      <c r="C177" s="52" t="s">
        <v>202</v>
      </c>
      <c r="D177" s="52">
        <v>2020</v>
      </c>
      <c r="E177" s="8" t="s">
        <v>172</v>
      </c>
      <c r="F177" s="9"/>
      <c r="G177" s="10">
        <v>0.08</v>
      </c>
      <c r="H177" s="54">
        <f t="shared" si="51"/>
        <v>0</v>
      </c>
      <c r="I177" s="11">
        <f t="shared" si="52"/>
        <v>0</v>
      </c>
      <c r="J177" s="68"/>
      <c r="K177" s="69"/>
      <c r="L177" s="68"/>
      <c r="M177" s="68"/>
    </row>
    <row r="178" spans="1:13" ht="27">
      <c r="A178" s="6" t="s">
        <v>35</v>
      </c>
      <c r="B178" s="51" t="s">
        <v>193</v>
      </c>
      <c r="C178" s="52" t="s">
        <v>203</v>
      </c>
      <c r="D178" s="52">
        <v>2020</v>
      </c>
      <c r="E178" s="8" t="s">
        <v>172</v>
      </c>
      <c r="F178" s="9"/>
      <c r="G178" s="10">
        <v>0.08</v>
      </c>
      <c r="H178" s="54">
        <f t="shared" si="51"/>
        <v>0</v>
      </c>
      <c r="I178" s="11">
        <f t="shared" si="52"/>
        <v>0</v>
      </c>
      <c r="J178" s="68"/>
      <c r="K178" s="69"/>
      <c r="L178" s="68"/>
      <c r="M178" s="68"/>
    </row>
    <row r="179" spans="1:13" ht="27">
      <c r="A179" s="6" t="s">
        <v>62</v>
      </c>
      <c r="B179" s="51" t="s">
        <v>193</v>
      </c>
      <c r="C179" s="52" t="s">
        <v>204</v>
      </c>
      <c r="D179" s="52">
        <v>2020</v>
      </c>
      <c r="E179" s="8" t="s">
        <v>172</v>
      </c>
      <c r="F179" s="9"/>
      <c r="G179" s="10">
        <v>0.08</v>
      </c>
      <c r="H179" s="54">
        <f t="shared" si="51"/>
        <v>0</v>
      </c>
      <c r="I179" s="11">
        <f t="shared" si="52"/>
        <v>0</v>
      </c>
      <c r="J179" s="68"/>
      <c r="K179" s="69"/>
      <c r="L179" s="68"/>
      <c r="M179" s="68"/>
    </row>
    <row r="180" spans="1:13" ht="27">
      <c r="A180" s="6" t="s">
        <v>63</v>
      </c>
      <c r="B180" s="51" t="s">
        <v>193</v>
      </c>
      <c r="C180" s="52" t="s">
        <v>205</v>
      </c>
      <c r="D180" s="52">
        <v>2020</v>
      </c>
      <c r="E180" s="8" t="s">
        <v>172</v>
      </c>
      <c r="F180" s="9"/>
      <c r="G180" s="10">
        <v>0.08</v>
      </c>
      <c r="H180" s="54">
        <f t="shared" si="51"/>
        <v>0</v>
      </c>
      <c r="I180" s="11">
        <f t="shared" si="52"/>
        <v>0</v>
      </c>
      <c r="J180" s="68"/>
      <c r="K180" s="69"/>
      <c r="L180" s="68"/>
      <c r="M180" s="68"/>
    </row>
    <row r="181" spans="1:13" ht="27">
      <c r="A181" s="6" t="s">
        <v>64</v>
      </c>
      <c r="B181" s="51" t="s">
        <v>193</v>
      </c>
      <c r="C181" s="52" t="s">
        <v>206</v>
      </c>
      <c r="D181" s="52">
        <v>2020</v>
      </c>
      <c r="E181" s="8" t="s">
        <v>172</v>
      </c>
      <c r="F181" s="9"/>
      <c r="G181" s="10">
        <v>0.08</v>
      </c>
      <c r="H181" s="54">
        <f t="shared" si="51"/>
        <v>0</v>
      </c>
      <c r="I181" s="11">
        <f t="shared" si="52"/>
        <v>0</v>
      </c>
      <c r="J181" s="68"/>
      <c r="K181" s="69"/>
      <c r="L181" s="68"/>
      <c r="M181" s="68"/>
    </row>
    <row r="182" spans="1:13" ht="27">
      <c r="A182" s="6" t="s">
        <v>65</v>
      </c>
      <c r="B182" s="51" t="s">
        <v>193</v>
      </c>
      <c r="C182" s="52" t="s">
        <v>207</v>
      </c>
      <c r="D182" s="52">
        <v>2020</v>
      </c>
      <c r="E182" s="8" t="s">
        <v>172</v>
      </c>
      <c r="F182" s="9"/>
      <c r="G182" s="10">
        <v>0.08</v>
      </c>
      <c r="H182" s="54">
        <f t="shared" si="51"/>
        <v>0</v>
      </c>
      <c r="I182" s="11">
        <f t="shared" si="52"/>
        <v>0</v>
      </c>
      <c r="J182" s="68"/>
      <c r="K182" s="69"/>
      <c r="L182" s="68"/>
      <c r="M182" s="68"/>
    </row>
    <row r="183" spans="1:13" ht="27.75" thickBot="1">
      <c r="A183" s="6" t="s">
        <v>104</v>
      </c>
      <c r="B183" s="51" t="s">
        <v>193</v>
      </c>
      <c r="C183" s="52" t="s">
        <v>208</v>
      </c>
      <c r="D183" s="52">
        <v>2020</v>
      </c>
      <c r="E183" s="8" t="s">
        <v>172</v>
      </c>
      <c r="F183" s="9"/>
      <c r="G183" s="10">
        <v>0.08</v>
      </c>
      <c r="H183" s="54">
        <f t="shared" si="51"/>
        <v>0</v>
      </c>
      <c r="I183" s="54">
        <f t="shared" si="52"/>
        <v>0</v>
      </c>
      <c r="J183" s="68"/>
      <c r="K183" s="69"/>
      <c r="L183" s="68"/>
      <c r="M183" s="68"/>
    </row>
    <row r="184" spans="1:13" ht="14.25" thickBot="1">
      <c r="A184" s="15"/>
      <c r="B184" s="16"/>
      <c r="C184" s="15"/>
      <c r="D184" s="15"/>
      <c r="E184" s="17" t="s">
        <v>37</v>
      </c>
      <c r="F184" s="18">
        <f>SUM(F169:F183)</f>
        <v>0</v>
      </c>
      <c r="G184" s="19"/>
      <c r="H184" s="18">
        <f>SUM(H169:H183)</f>
        <v>0</v>
      </c>
      <c r="I184" s="18">
        <f>SUM(I169:I183)</f>
        <v>0</v>
      </c>
      <c r="J184" s="68"/>
      <c r="K184" s="69"/>
      <c r="L184" s="68"/>
      <c r="M184" s="68"/>
    </row>
    <row r="185" spans="1:13" ht="14.25" thickBot="1"/>
    <row r="186" spans="1:13" ht="14.25" thickBot="1">
      <c r="A186" s="98" t="s">
        <v>299</v>
      </c>
      <c r="B186" s="99"/>
      <c r="C186" s="99"/>
      <c r="D186" s="99"/>
      <c r="E186" s="99"/>
      <c r="F186" s="99"/>
      <c r="G186" s="99"/>
      <c r="H186" s="99"/>
      <c r="I186" s="99"/>
      <c r="J186" s="99"/>
      <c r="K186" s="99"/>
      <c r="L186" s="99"/>
      <c r="M186" s="99"/>
    </row>
    <row r="187" spans="1:13" ht="27">
      <c r="A187" s="75" t="s">
        <v>0</v>
      </c>
      <c r="B187" s="76" t="s">
        <v>1</v>
      </c>
      <c r="C187" s="75" t="s">
        <v>22</v>
      </c>
      <c r="D187" s="76" t="s">
        <v>23</v>
      </c>
      <c r="E187" s="76" t="s">
        <v>24</v>
      </c>
      <c r="F187" s="77" t="s">
        <v>2</v>
      </c>
      <c r="G187" s="78" t="s">
        <v>3</v>
      </c>
      <c r="H187" s="77" t="s">
        <v>36</v>
      </c>
      <c r="I187" s="77" t="s">
        <v>4</v>
      </c>
      <c r="J187" s="77" t="s">
        <v>5</v>
      </c>
      <c r="K187" s="78" t="s">
        <v>3</v>
      </c>
      <c r="L187" s="77" t="s">
        <v>36</v>
      </c>
      <c r="M187" s="77" t="s">
        <v>6</v>
      </c>
    </row>
    <row r="188" spans="1:13" ht="27.75" thickBot="1">
      <c r="A188" s="6" t="s">
        <v>8</v>
      </c>
      <c r="B188" s="51" t="s">
        <v>210</v>
      </c>
      <c r="C188" s="52">
        <v>2130639</v>
      </c>
      <c r="D188" s="52">
        <v>2019</v>
      </c>
      <c r="E188" s="8" t="s">
        <v>7</v>
      </c>
      <c r="F188" s="9"/>
      <c r="G188" s="10">
        <v>0.08</v>
      </c>
      <c r="H188" s="54">
        <f>F188*G188</f>
        <v>0</v>
      </c>
      <c r="I188" s="54">
        <f>SUM(F188+H188)</f>
        <v>0</v>
      </c>
      <c r="J188" s="54">
        <f>F188*2</f>
        <v>0</v>
      </c>
      <c r="K188" s="10">
        <v>0.08</v>
      </c>
      <c r="L188" s="54">
        <f>H188*2</f>
        <v>0</v>
      </c>
      <c r="M188" s="54">
        <f>I188*2</f>
        <v>0</v>
      </c>
    </row>
    <row r="189" spans="1:13" ht="14.25" thickBot="1">
      <c r="A189" s="15"/>
      <c r="B189" s="16"/>
      <c r="C189" s="15"/>
      <c r="D189" s="15"/>
      <c r="E189" s="17" t="s">
        <v>37</v>
      </c>
      <c r="F189" s="18">
        <f>SUM(F186:F188)</f>
        <v>0</v>
      </c>
      <c r="G189" s="19"/>
      <c r="H189" s="18">
        <f>SUM(H186:H188)</f>
        <v>0</v>
      </c>
      <c r="I189" s="18">
        <f>SUM(I186:I188)</f>
        <v>0</v>
      </c>
      <c r="J189" s="18">
        <f>SUM(J186:J188)</f>
        <v>0</v>
      </c>
      <c r="K189" s="19"/>
      <c r="L189" s="18">
        <f>SUM(L186:L188)</f>
        <v>0</v>
      </c>
      <c r="M189" s="32">
        <f>SUM(M186:M188)</f>
        <v>0</v>
      </c>
    </row>
    <row r="190" spans="1:13" ht="14.25" thickBot="1"/>
    <row r="191" spans="1:13" ht="14.25" thickBot="1">
      <c r="A191" s="98" t="s">
        <v>214</v>
      </c>
      <c r="B191" s="99"/>
      <c r="C191" s="99"/>
      <c r="D191" s="99"/>
      <c r="E191" s="99"/>
      <c r="F191" s="99"/>
      <c r="G191" s="99"/>
      <c r="H191" s="99"/>
      <c r="I191" s="99"/>
      <c r="J191" s="99"/>
      <c r="K191" s="99"/>
      <c r="L191" s="99"/>
      <c r="M191" s="99"/>
    </row>
    <row r="192" spans="1:13" ht="27">
      <c r="A192" s="75" t="s">
        <v>0</v>
      </c>
      <c r="B192" s="76" t="s">
        <v>1</v>
      </c>
      <c r="C192" s="75" t="s">
        <v>22</v>
      </c>
      <c r="D192" s="76" t="s">
        <v>23</v>
      </c>
      <c r="E192" s="76" t="s">
        <v>24</v>
      </c>
      <c r="F192" s="77" t="s">
        <v>2</v>
      </c>
      <c r="G192" s="78" t="s">
        <v>3</v>
      </c>
      <c r="H192" s="77" t="s">
        <v>36</v>
      </c>
      <c r="I192" s="77" t="s">
        <v>4</v>
      </c>
      <c r="J192" s="77" t="s">
        <v>5</v>
      </c>
      <c r="K192" s="78" t="s">
        <v>3</v>
      </c>
      <c r="L192" s="77" t="s">
        <v>36</v>
      </c>
      <c r="M192" s="77" t="s">
        <v>6</v>
      </c>
    </row>
    <row r="193" spans="1:13" ht="40.5">
      <c r="A193" s="6" t="s">
        <v>8</v>
      </c>
      <c r="B193" s="51" t="s">
        <v>211</v>
      </c>
      <c r="C193" s="52">
        <v>5012004</v>
      </c>
      <c r="D193" s="52">
        <v>2018</v>
      </c>
      <c r="E193" s="8" t="s">
        <v>7</v>
      </c>
      <c r="F193" s="53"/>
      <c r="G193" s="10">
        <v>0.08</v>
      </c>
      <c r="H193" s="54">
        <f>F193*G193</f>
        <v>0</v>
      </c>
      <c r="I193" s="54">
        <f>SUM(F193+H193)</f>
        <v>0</v>
      </c>
      <c r="J193" s="54">
        <f>F193*2</f>
        <v>0</v>
      </c>
      <c r="K193" s="10">
        <v>0.08</v>
      </c>
      <c r="L193" s="54">
        <f>H193*2</f>
        <v>0</v>
      </c>
      <c r="M193" s="54">
        <f>I193*2</f>
        <v>0</v>
      </c>
    </row>
    <row r="194" spans="1:13" ht="27">
      <c r="A194" s="6" t="s">
        <v>11</v>
      </c>
      <c r="B194" s="51" t="s">
        <v>212</v>
      </c>
      <c r="C194" s="52">
        <v>5009124</v>
      </c>
      <c r="D194" s="52">
        <v>2017</v>
      </c>
      <c r="E194" s="8" t="s">
        <v>7</v>
      </c>
      <c r="F194" s="9"/>
      <c r="G194" s="10">
        <v>0.08</v>
      </c>
      <c r="H194" s="54">
        <f t="shared" ref="H194:H195" si="53">F194*G194</f>
        <v>0</v>
      </c>
      <c r="I194" s="54">
        <f t="shared" ref="I194:I195" si="54">SUM(F194+H194)</f>
        <v>0</v>
      </c>
      <c r="J194" s="54">
        <f t="shared" ref="J194:J195" si="55">F194*2</f>
        <v>0</v>
      </c>
      <c r="K194" s="10">
        <v>0.08</v>
      </c>
      <c r="L194" s="54">
        <f t="shared" ref="L194:L195" si="56">H194*2</f>
        <v>0</v>
      </c>
      <c r="M194" s="54">
        <f t="shared" ref="M194:M195" si="57">I194*2</f>
        <v>0</v>
      </c>
    </row>
    <row r="195" spans="1:13" ht="41.25" thickBot="1">
      <c r="A195" s="6" t="s">
        <v>14</v>
      </c>
      <c r="B195" s="51" t="s">
        <v>213</v>
      </c>
      <c r="C195" s="52">
        <v>1896880</v>
      </c>
      <c r="D195" s="52">
        <v>2009</v>
      </c>
      <c r="E195" s="8" t="s">
        <v>7</v>
      </c>
      <c r="F195" s="9"/>
      <c r="G195" s="10">
        <v>0.08</v>
      </c>
      <c r="H195" s="54">
        <f t="shared" si="53"/>
        <v>0</v>
      </c>
      <c r="I195" s="54">
        <f t="shared" si="54"/>
        <v>0</v>
      </c>
      <c r="J195" s="54">
        <f t="shared" si="55"/>
        <v>0</v>
      </c>
      <c r="K195" s="10">
        <v>0.08</v>
      </c>
      <c r="L195" s="54">
        <f t="shared" si="56"/>
        <v>0</v>
      </c>
      <c r="M195" s="54">
        <f t="shared" si="57"/>
        <v>0</v>
      </c>
    </row>
    <row r="196" spans="1:13" ht="14.25" thickBot="1">
      <c r="A196" s="15"/>
      <c r="B196" s="16"/>
      <c r="C196" s="15"/>
      <c r="D196" s="15"/>
      <c r="E196" s="17" t="s">
        <v>37</v>
      </c>
      <c r="F196" s="18">
        <f>SUM(F193:F195)</f>
        <v>0</v>
      </c>
      <c r="G196" s="19"/>
      <c r="H196" s="18">
        <f>SUM(H193:H195)</f>
        <v>0</v>
      </c>
      <c r="I196" s="18">
        <f>SUM(I193:I195)</f>
        <v>0</v>
      </c>
      <c r="J196" s="18">
        <f>SUM(J193:J195)</f>
        <v>0</v>
      </c>
      <c r="K196" s="19"/>
      <c r="L196" s="18">
        <f>SUM(L193:L195)</f>
        <v>0</v>
      </c>
      <c r="M196" s="32">
        <f>SUM(M193:M195)</f>
        <v>0</v>
      </c>
    </row>
    <row r="197" spans="1:13" ht="14.25" thickBot="1"/>
    <row r="198" spans="1:13" ht="14.25" thickBot="1">
      <c r="A198" s="98" t="s">
        <v>231</v>
      </c>
      <c r="B198" s="99"/>
      <c r="C198" s="99"/>
      <c r="D198" s="99"/>
      <c r="E198" s="99"/>
      <c r="F198" s="99"/>
      <c r="G198" s="99"/>
      <c r="H198" s="99"/>
      <c r="I198" s="99"/>
      <c r="J198" s="99"/>
      <c r="K198" s="99"/>
      <c r="L198" s="99"/>
      <c r="M198" s="99"/>
    </row>
    <row r="199" spans="1:13" ht="27">
      <c r="A199" s="75" t="s">
        <v>0</v>
      </c>
      <c r="B199" s="76" t="s">
        <v>1</v>
      </c>
      <c r="C199" s="75" t="s">
        <v>22</v>
      </c>
      <c r="D199" s="76" t="s">
        <v>23</v>
      </c>
      <c r="E199" s="76" t="s">
        <v>24</v>
      </c>
      <c r="F199" s="77" t="s">
        <v>2</v>
      </c>
      <c r="G199" s="78" t="s">
        <v>3</v>
      </c>
      <c r="H199" s="77" t="s">
        <v>36</v>
      </c>
      <c r="I199" s="77" t="s">
        <v>4</v>
      </c>
      <c r="J199" s="77" t="s">
        <v>5</v>
      </c>
      <c r="K199" s="78" t="s">
        <v>3</v>
      </c>
      <c r="L199" s="77" t="s">
        <v>36</v>
      </c>
      <c r="M199" s="77" t="s">
        <v>6</v>
      </c>
    </row>
    <row r="200" spans="1:13" ht="27">
      <c r="A200" s="6" t="s">
        <v>8</v>
      </c>
      <c r="B200" s="51" t="s">
        <v>215</v>
      </c>
      <c r="C200" s="52" t="s">
        <v>216</v>
      </c>
      <c r="D200" s="52">
        <v>2013</v>
      </c>
      <c r="E200" s="8" t="s">
        <v>7</v>
      </c>
      <c r="F200" s="53"/>
      <c r="G200" s="10">
        <v>0.08</v>
      </c>
      <c r="H200" s="54">
        <f>F200*G200</f>
        <v>0</v>
      </c>
      <c r="I200" s="54">
        <f>SUM(F200+H200)</f>
        <v>0</v>
      </c>
      <c r="J200" s="54">
        <f>F200*2</f>
        <v>0</v>
      </c>
      <c r="K200" s="10">
        <v>0.08</v>
      </c>
      <c r="L200" s="54">
        <f>H200*2</f>
        <v>0</v>
      </c>
      <c r="M200" s="54">
        <f>I200*2</f>
        <v>0</v>
      </c>
    </row>
    <row r="201" spans="1:13">
      <c r="A201" s="12" t="s">
        <v>11</v>
      </c>
      <c r="B201" s="51" t="s">
        <v>217</v>
      </c>
      <c r="C201" s="52" t="s">
        <v>218</v>
      </c>
      <c r="D201" s="52">
        <v>2014</v>
      </c>
      <c r="E201" s="8" t="s">
        <v>7</v>
      </c>
      <c r="F201" s="53"/>
      <c r="G201" s="10">
        <v>0.08</v>
      </c>
      <c r="H201" s="54">
        <f t="shared" ref="H201:H206" si="58">F201*G201</f>
        <v>0</v>
      </c>
      <c r="I201" s="54">
        <f t="shared" ref="I201:I206" si="59">SUM(F201+H201)</f>
        <v>0</v>
      </c>
      <c r="J201" s="54">
        <f t="shared" ref="J201:J206" si="60">F201*2</f>
        <v>0</v>
      </c>
      <c r="K201" s="10">
        <v>0.08</v>
      </c>
      <c r="L201" s="54">
        <f t="shared" ref="L201:L206" si="61">H201*2</f>
        <v>0</v>
      </c>
      <c r="M201" s="54">
        <f t="shared" ref="M201:M206" si="62">I201*2</f>
        <v>0</v>
      </c>
    </row>
    <row r="202" spans="1:13">
      <c r="A202" s="12" t="s">
        <v>14</v>
      </c>
      <c r="B202" s="51" t="s">
        <v>219</v>
      </c>
      <c r="C202" s="52" t="s">
        <v>220</v>
      </c>
      <c r="D202" s="52">
        <v>2010</v>
      </c>
      <c r="E202" s="8" t="s">
        <v>7</v>
      </c>
      <c r="F202" s="53"/>
      <c r="G202" s="10">
        <v>0.08</v>
      </c>
      <c r="H202" s="54">
        <f t="shared" si="58"/>
        <v>0</v>
      </c>
      <c r="I202" s="54">
        <f t="shared" si="59"/>
        <v>0</v>
      </c>
      <c r="J202" s="54">
        <f t="shared" si="60"/>
        <v>0</v>
      </c>
      <c r="K202" s="10">
        <v>0.08</v>
      </c>
      <c r="L202" s="54">
        <f t="shared" si="61"/>
        <v>0</v>
      </c>
      <c r="M202" s="54">
        <f t="shared" si="62"/>
        <v>0</v>
      </c>
    </row>
    <row r="203" spans="1:13" ht="27">
      <c r="A203" s="12" t="s">
        <v>17</v>
      </c>
      <c r="B203" s="51" t="s">
        <v>221</v>
      </c>
      <c r="C203" s="52" t="s">
        <v>222</v>
      </c>
      <c r="D203" s="52">
        <v>2011</v>
      </c>
      <c r="E203" s="8" t="s">
        <v>7</v>
      </c>
      <c r="F203" s="53"/>
      <c r="G203" s="10">
        <v>0.08</v>
      </c>
      <c r="H203" s="54">
        <f t="shared" si="58"/>
        <v>0</v>
      </c>
      <c r="I203" s="54">
        <f t="shared" si="59"/>
        <v>0</v>
      </c>
      <c r="J203" s="54">
        <f t="shared" si="60"/>
        <v>0</v>
      </c>
      <c r="K203" s="10">
        <v>0.08</v>
      </c>
      <c r="L203" s="54">
        <f t="shared" si="61"/>
        <v>0</v>
      </c>
      <c r="M203" s="54">
        <f t="shared" si="62"/>
        <v>0</v>
      </c>
    </row>
    <row r="204" spans="1:13">
      <c r="A204" s="12" t="s">
        <v>223</v>
      </c>
      <c r="B204" s="51" t="s">
        <v>224</v>
      </c>
      <c r="C204" s="52" t="s">
        <v>225</v>
      </c>
      <c r="D204" s="52">
        <v>2011</v>
      </c>
      <c r="E204" s="8" t="s">
        <v>7</v>
      </c>
      <c r="F204" s="53"/>
      <c r="G204" s="10">
        <v>0.08</v>
      </c>
      <c r="H204" s="54">
        <f t="shared" si="58"/>
        <v>0</v>
      </c>
      <c r="I204" s="54">
        <f t="shared" si="59"/>
        <v>0</v>
      </c>
      <c r="J204" s="54">
        <f t="shared" si="60"/>
        <v>0</v>
      </c>
      <c r="K204" s="10">
        <v>0.08</v>
      </c>
      <c r="L204" s="54">
        <f t="shared" si="61"/>
        <v>0</v>
      </c>
      <c r="M204" s="54">
        <f t="shared" si="62"/>
        <v>0</v>
      </c>
    </row>
    <row r="205" spans="1:13">
      <c r="A205" s="12" t="s">
        <v>226</v>
      </c>
      <c r="B205" s="51" t="s">
        <v>224</v>
      </c>
      <c r="C205" s="52" t="s">
        <v>227</v>
      </c>
      <c r="D205" s="52">
        <v>2011</v>
      </c>
      <c r="E205" s="8" t="s">
        <v>7</v>
      </c>
      <c r="F205" s="53"/>
      <c r="G205" s="10">
        <v>0.08</v>
      </c>
      <c r="H205" s="54">
        <f t="shared" si="58"/>
        <v>0</v>
      </c>
      <c r="I205" s="54">
        <f t="shared" si="59"/>
        <v>0</v>
      </c>
      <c r="J205" s="54">
        <f t="shared" si="60"/>
        <v>0</v>
      </c>
      <c r="K205" s="10">
        <v>0.08</v>
      </c>
      <c r="L205" s="54">
        <f t="shared" si="61"/>
        <v>0</v>
      </c>
      <c r="M205" s="54">
        <f t="shared" si="62"/>
        <v>0</v>
      </c>
    </row>
    <row r="206" spans="1:13" ht="14.25" thickBot="1">
      <c r="A206" s="12" t="s">
        <v>228</v>
      </c>
      <c r="B206" s="51" t="s">
        <v>229</v>
      </c>
      <c r="C206" s="52" t="s">
        <v>230</v>
      </c>
      <c r="D206" s="52">
        <v>2011</v>
      </c>
      <c r="E206" s="8" t="s">
        <v>7</v>
      </c>
      <c r="F206" s="53"/>
      <c r="G206" s="10">
        <v>0.08</v>
      </c>
      <c r="H206" s="54">
        <f t="shared" si="58"/>
        <v>0</v>
      </c>
      <c r="I206" s="54">
        <f t="shared" si="59"/>
        <v>0</v>
      </c>
      <c r="J206" s="54">
        <f t="shared" si="60"/>
        <v>0</v>
      </c>
      <c r="K206" s="10">
        <v>0.08</v>
      </c>
      <c r="L206" s="54">
        <f t="shared" si="61"/>
        <v>0</v>
      </c>
      <c r="M206" s="54">
        <f t="shared" si="62"/>
        <v>0</v>
      </c>
    </row>
    <row r="207" spans="1:13" ht="14.25" thickBot="1">
      <c r="A207" s="15"/>
      <c r="B207" s="16"/>
      <c r="C207" s="15"/>
      <c r="D207" s="15"/>
      <c r="E207" s="17" t="s">
        <v>37</v>
      </c>
      <c r="F207" s="18">
        <f>SUM(F200:F206)</f>
        <v>0</v>
      </c>
      <c r="G207" s="19"/>
      <c r="H207" s="18">
        <f>SUM(H200:H206)</f>
        <v>0</v>
      </c>
      <c r="I207" s="18">
        <f>SUM(I200:I206)</f>
        <v>0</v>
      </c>
      <c r="J207" s="18">
        <f>SUM(J200:J206)</f>
        <v>0</v>
      </c>
      <c r="K207" s="19"/>
      <c r="L207" s="18">
        <f>SUM(L200:L206)</f>
        <v>0</v>
      </c>
      <c r="M207" s="32">
        <f>SUM(M200:M206)</f>
        <v>0</v>
      </c>
    </row>
    <row r="208" spans="1:13" ht="14.25" thickBot="1"/>
    <row r="209" spans="1:13" ht="14.25" thickBot="1">
      <c r="A209" s="98" t="s">
        <v>235</v>
      </c>
      <c r="B209" s="99"/>
      <c r="C209" s="99"/>
      <c r="D209" s="99"/>
      <c r="E209" s="99"/>
      <c r="F209" s="99"/>
      <c r="G209" s="99"/>
      <c r="H209" s="99"/>
      <c r="I209" s="99"/>
      <c r="J209" s="99"/>
      <c r="K209" s="99"/>
      <c r="L209" s="99"/>
      <c r="M209" s="99"/>
    </row>
    <row r="210" spans="1:13" ht="27">
      <c r="A210" s="75" t="s">
        <v>0</v>
      </c>
      <c r="B210" s="76" t="s">
        <v>1</v>
      </c>
      <c r="C210" s="75" t="s">
        <v>22</v>
      </c>
      <c r="D210" s="76" t="s">
        <v>23</v>
      </c>
      <c r="E210" s="76" t="s">
        <v>24</v>
      </c>
      <c r="F210" s="77" t="s">
        <v>2</v>
      </c>
      <c r="G210" s="78" t="s">
        <v>3</v>
      </c>
      <c r="H210" s="77" t="s">
        <v>36</v>
      </c>
      <c r="I210" s="77" t="s">
        <v>4</v>
      </c>
      <c r="J210" s="77" t="s">
        <v>5</v>
      </c>
      <c r="K210" s="78" t="s">
        <v>3</v>
      </c>
      <c r="L210" s="77" t="s">
        <v>36</v>
      </c>
      <c r="M210" s="77" t="s">
        <v>6</v>
      </c>
    </row>
    <row r="211" spans="1:13" ht="40.5">
      <c r="A211" s="6" t="s">
        <v>8</v>
      </c>
      <c r="B211" s="51" t="s">
        <v>232</v>
      </c>
      <c r="C211" s="52">
        <v>20000706</v>
      </c>
      <c r="D211" s="52">
        <v>2020</v>
      </c>
      <c r="E211" s="8" t="s">
        <v>7</v>
      </c>
      <c r="F211" s="9"/>
      <c r="G211" s="10">
        <v>0.08</v>
      </c>
      <c r="H211" s="11">
        <f>F211*G211</f>
        <v>0</v>
      </c>
      <c r="I211" s="11">
        <f>SUM(F211+H211)</f>
        <v>0</v>
      </c>
      <c r="J211" s="11">
        <f>F211*2</f>
        <v>0</v>
      </c>
      <c r="K211" s="10">
        <v>0.08</v>
      </c>
      <c r="L211" s="11">
        <f>H211*2</f>
        <v>0</v>
      </c>
      <c r="M211" s="11">
        <f>I211*2</f>
        <v>0</v>
      </c>
    </row>
    <row r="212" spans="1:13" ht="41.25" thickBot="1">
      <c r="A212" s="12" t="s">
        <v>11</v>
      </c>
      <c r="B212" s="51" t="s">
        <v>233</v>
      </c>
      <c r="C212" s="52">
        <v>20000676</v>
      </c>
      <c r="D212" s="52">
        <v>2020</v>
      </c>
      <c r="E212" s="8" t="s">
        <v>7</v>
      </c>
      <c r="F212" s="9"/>
      <c r="G212" s="10">
        <v>0.08</v>
      </c>
      <c r="H212" s="54">
        <f>F212*G212</f>
        <v>0</v>
      </c>
      <c r="I212" s="54">
        <f>SUM(F212+H212)</f>
        <v>0</v>
      </c>
      <c r="J212" s="54">
        <f>F212*2</f>
        <v>0</v>
      </c>
      <c r="K212" s="10">
        <v>0.08</v>
      </c>
      <c r="L212" s="54">
        <f>H212*2</f>
        <v>0</v>
      </c>
      <c r="M212" s="54">
        <f>I212*2</f>
        <v>0</v>
      </c>
    </row>
    <row r="213" spans="1:13" ht="14.25" thickBot="1">
      <c r="A213" s="15"/>
      <c r="B213" s="16"/>
      <c r="C213" s="15"/>
      <c r="D213" s="15"/>
      <c r="E213" s="17" t="s">
        <v>37</v>
      </c>
      <c r="F213" s="18">
        <f>SUM(F211:F212)</f>
        <v>0</v>
      </c>
      <c r="G213" s="19"/>
      <c r="H213" s="18">
        <f>SUM(H211:H212)</f>
        <v>0</v>
      </c>
      <c r="I213" s="18">
        <f>SUM(I211:I212)</f>
        <v>0</v>
      </c>
      <c r="J213" s="18">
        <f>SUM(J211:J212)</f>
        <v>0</v>
      </c>
      <c r="K213" s="19"/>
      <c r="L213" s="18">
        <f>SUM(L211:L212)</f>
        <v>0</v>
      </c>
      <c r="M213" s="32">
        <f>SUM(M211:M212)</f>
        <v>0</v>
      </c>
    </row>
    <row r="214" spans="1:13" ht="14.25" thickBot="1"/>
    <row r="215" spans="1:13" ht="14.25" thickBot="1">
      <c r="A215" s="98" t="s">
        <v>236</v>
      </c>
      <c r="B215" s="99"/>
      <c r="C215" s="99"/>
      <c r="D215" s="99"/>
      <c r="E215" s="99"/>
      <c r="F215" s="99"/>
      <c r="G215" s="99"/>
      <c r="H215" s="99"/>
      <c r="I215" s="99"/>
      <c r="J215" s="99"/>
      <c r="K215" s="99"/>
      <c r="L215" s="99"/>
      <c r="M215" s="99"/>
    </row>
    <row r="216" spans="1:13" ht="27">
      <c r="A216" s="75" t="s">
        <v>0</v>
      </c>
      <c r="B216" s="76" t="s">
        <v>1</v>
      </c>
      <c r="C216" s="75" t="s">
        <v>22</v>
      </c>
      <c r="D216" s="76" t="s">
        <v>23</v>
      </c>
      <c r="E216" s="76" t="s">
        <v>24</v>
      </c>
      <c r="F216" s="77" t="s">
        <v>2</v>
      </c>
      <c r="G216" s="78" t="s">
        <v>3</v>
      </c>
      <c r="H216" s="77" t="s">
        <v>36</v>
      </c>
      <c r="I216" s="77" t="s">
        <v>4</v>
      </c>
      <c r="J216" s="77" t="s">
        <v>5</v>
      </c>
      <c r="K216" s="78" t="s">
        <v>3</v>
      </c>
      <c r="L216" s="77" t="s">
        <v>36</v>
      </c>
      <c r="M216" s="77" t="s">
        <v>6</v>
      </c>
    </row>
    <row r="217" spans="1:13" ht="14.25" thickBot="1">
      <c r="A217" s="6" t="s">
        <v>8</v>
      </c>
      <c r="B217" s="51" t="s">
        <v>234</v>
      </c>
      <c r="C217" s="52">
        <v>9100200100</v>
      </c>
      <c r="D217" s="52">
        <v>2016</v>
      </c>
      <c r="E217" s="8" t="s">
        <v>7</v>
      </c>
      <c r="F217" s="9"/>
      <c r="G217" s="10">
        <v>0.08</v>
      </c>
      <c r="H217" s="54">
        <f>F217*G217</f>
        <v>0</v>
      </c>
      <c r="I217" s="54">
        <f>SUM(F217+H217)</f>
        <v>0</v>
      </c>
      <c r="J217" s="54">
        <f>F217*2</f>
        <v>0</v>
      </c>
      <c r="K217" s="10">
        <v>0.08</v>
      </c>
      <c r="L217" s="54">
        <f>H217*2</f>
        <v>0</v>
      </c>
      <c r="M217" s="54">
        <f>I217*2</f>
        <v>0</v>
      </c>
    </row>
    <row r="218" spans="1:13" ht="14.25" thickBot="1">
      <c r="A218" s="15"/>
      <c r="B218" s="16"/>
      <c r="C218" s="15"/>
      <c r="D218" s="15"/>
      <c r="E218" s="17" t="s">
        <v>37</v>
      </c>
      <c r="F218" s="18">
        <f>F217</f>
        <v>0</v>
      </c>
      <c r="G218" s="19"/>
      <c r="H218" s="18">
        <f>H217</f>
        <v>0</v>
      </c>
      <c r="I218" s="18">
        <f>I217</f>
        <v>0</v>
      </c>
      <c r="J218" s="18">
        <f>J217</f>
        <v>0</v>
      </c>
      <c r="K218" s="19"/>
      <c r="L218" s="40">
        <f>L217</f>
        <v>0</v>
      </c>
      <c r="M218" s="32">
        <f>M217</f>
        <v>0</v>
      </c>
    </row>
    <row r="219" spans="1:13" ht="14.25" thickBot="1">
      <c r="B219" s="24" t="s">
        <v>290</v>
      </c>
    </row>
    <row r="220" spans="1:13" ht="14.25" thickBot="1">
      <c r="A220" s="98" t="s">
        <v>240</v>
      </c>
      <c r="B220" s="99"/>
      <c r="C220" s="99"/>
      <c r="D220" s="99"/>
      <c r="E220" s="99"/>
      <c r="F220" s="99"/>
      <c r="G220" s="99"/>
      <c r="H220" s="99"/>
      <c r="I220" s="99"/>
      <c r="J220" s="99"/>
      <c r="K220" s="99"/>
      <c r="L220" s="99"/>
      <c r="M220" s="99"/>
    </row>
    <row r="221" spans="1:13" ht="27">
      <c r="A221" s="75" t="s">
        <v>0</v>
      </c>
      <c r="B221" s="76" t="s">
        <v>1</v>
      </c>
      <c r="C221" s="75" t="s">
        <v>22</v>
      </c>
      <c r="D221" s="76" t="s">
        <v>23</v>
      </c>
      <c r="E221" s="76" t="s">
        <v>24</v>
      </c>
      <c r="F221" s="77" t="s">
        <v>2</v>
      </c>
      <c r="G221" s="78" t="s">
        <v>3</v>
      </c>
      <c r="H221" s="77" t="s">
        <v>36</v>
      </c>
      <c r="I221" s="77" t="s">
        <v>4</v>
      </c>
      <c r="J221" s="77" t="s">
        <v>5</v>
      </c>
      <c r="K221" s="78" t="s">
        <v>3</v>
      </c>
      <c r="L221" s="77" t="s">
        <v>36</v>
      </c>
      <c r="M221" s="77" t="s">
        <v>6</v>
      </c>
    </row>
    <row r="222" spans="1:13" ht="27">
      <c r="A222" s="6" t="s">
        <v>8</v>
      </c>
      <c r="B222" s="51" t="s">
        <v>237</v>
      </c>
      <c r="C222" s="52" t="s">
        <v>238</v>
      </c>
      <c r="D222" s="52">
        <v>2006</v>
      </c>
      <c r="E222" s="8" t="s">
        <v>7</v>
      </c>
      <c r="F222" s="9"/>
      <c r="G222" s="10">
        <v>0.08</v>
      </c>
      <c r="H222" s="54">
        <f>F222*G222</f>
        <v>0</v>
      </c>
      <c r="I222" s="54">
        <f>SUM(F222+H222)</f>
        <v>0</v>
      </c>
      <c r="J222" s="54">
        <f>F222*2</f>
        <v>0</v>
      </c>
      <c r="K222" s="10">
        <v>0.08</v>
      </c>
      <c r="L222" s="54">
        <f>H222*2</f>
        <v>0</v>
      </c>
      <c r="M222" s="54">
        <f>I222*2</f>
        <v>0</v>
      </c>
    </row>
    <row r="223" spans="1:13" ht="27.75" thickBot="1">
      <c r="A223" s="6" t="s">
        <v>11</v>
      </c>
      <c r="B223" s="51" t="s">
        <v>237</v>
      </c>
      <c r="C223" s="52" t="s">
        <v>239</v>
      </c>
      <c r="D223" s="52">
        <v>2005</v>
      </c>
      <c r="E223" s="8" t="s">
        <v>7</v>
      </c>
      <c r="F223" s="9"/>
      <c r="G223" s="10">
        <v>0.08</v>
      </c>
      <c r="H223" s="54">
        <f>F223*G223</f>
        <v>0</v>
      </c>
      <c r="I223" s="54">
        <f>SUM(F223+H223)</f>
        <v>0</v>
      </c>
      <c r="J223" s="54">
        <f>F223*2</f>
        <v>0</v>
      </c>
      <c r="K223" s="10">
        <v>0.08</v>
      </c>
      <c r="L223" s="54">
        <f>H223*2</f>
        <v>0</v>
      </c>
      <c r="M223" s="54">
        <f>I223*2</f>
        <v>0</v>
      </c>
    </row>
    <row r="224" spans="1:13" ht="14.25" thickBot="1">
      <c r="A224" s="15"/>
      <c r="B224" s="16"/>
      <c r="C224" s="15"/>
      <c r="D224" s="15"/>
      <c r="E224" s="17" t="s">
        <v>37</v>
      </c>
      <c r="F224" s="18">
        <f>SUM(F222:F223)</f>
        <v>0</v>
      </c>
      <c r="G224" s="19"/>
      <c r="H224" s="18">
        <f>SUM(H222:H223)</f>
        <v>0</v>
      </c>
      <c r="I224" s="18">
        <f>SUM(I222:I223)</f>
        <v>0</v>
      </c>
      <c r="J224" s="18">
        <f>SUM(J222:J223)</f>
        <v>0</v>
      </c>
      <c r="K224" s="19"/>
      <c r="L224" s="18">
        <f>SUM(L222:L223)</f>
        <v>0</v>
      </c>
      <c r="M224" s="32">
        <f>SUM(M222:M223)</f>
        <v>0</v>
      </c>
    </row>
    <row r="225" spans="1:13" ht="14.25" thickBot="1"/>
    <row r="226" spans="1:13" ht="14.25" thickBot="1">
      <c r="A226" s="98" t="s">
        <v>249</v>
      </c>
      <c r="B226" s="99"/>
      <c r="C226" s="99"/>
      <c r="D226" s="99"/>
      <c r="E226" s="99"/>
      <c r="F226" s="99"/>
      <c r="G226" s="99"/>
      <c r="H226" s="99"/>
      <c r="I226" s="99"/>
      <c r="J226" s="99"/>
      <c r="K226" s="99"/>
      <c r="L226" s="99"/>
      <c r="M226" s="99"/>
    </row>
    <row r="227" spans="1:13" ht="27">
      <c r="A227" s="75" t="s">
        <v>0</v>
      </c>
      <c r="B227" s="76" t="s">
        <v>1</v>
      </c>
      <c r="C227" s="75" t="s">
        <v>22</v>
      </c>
      <c r="D227" s="76" t="s">
        <v>23</v>
      </c>
      <c r="E227" s="76" t="s">
        <v>24</v>
      </c>
      <c r="F227" s="77" t="s">
        <v>2</v>
      </c>
      <c r="G227" s="78" t="s">
        <v>3</v>
      </c>
      <c r="H227" s="77" t="s">
        <v>36</v>
      </c>
      <c r="I227" s="77" t="s">
        <v>4</v>
      </c>
      <c r="J227" s="77" t="s">
        <v>5</v>
      </c>
      <c r="K227" s="78" t="s">
        <v>3</v>
      </c>
      <c r="L227" s="77" t="s">
        <v>36</v>
      </c>
      <c r="M227" s="77" t="s">
        <v>6</v>
      </c>
    </row>
    <row r="228" spans="1:13" ht="27">
      <c r="A228" s="6" t="s">
        <v>8</v>
      </c>
      <c r="B228" s="7" t="s">
        <v>241</v>
      </c>
      <c r="C228" s="6" t="s">
        <v>242</v>
      </c>
      <c r="D228" s="6">
        <v>2010</v>
      </c>
      <c r="E228" s="8" t="s">
        <v>7</v>
      </c>
      <c r="F228" s="101"/>
      <c r="G228" s="104">
        <v>0.08</v>
      </c>
      <c r="H228" s="107">
        <f>F228*G228</f>
        <v>0</v>
      </c>
      <c r="I228" s="110">
        <f>SUM(F228+H228)</f>
        <v>0</v>
      </c>
      <c r="J228" s="107">
        <f>F228*2</f>
        <v>0</v>
      </c>
      <c r="K228" s="113">
        <v>0.08</v>
      </c>
      <c r="L228" s="107">
        <f>H228*2</f>
        <v>0</v>
      </c>
      <c r="M228" s="107">
        <f>I228*2</f>
        <v>0</v>
      </c>
    </row>
    <row r="229" spans="1:13" ht="40.5">
      <c r="A229" s="6" t="s">
        <v>11</v>
      </c>
      <c r="B229" s="7" t="s">
        <v>243</v>
      </c>
      <c r="C229" s="6" t="s">
        <v>244</v>
      </c>
      <c r="D229" s="6">
        <v>2005</v>
      </c>
      <c r="E229" s="8" t="s">
        <v>7</v>
      </c>
      <c r="F229" s="102"/>
      <c r="G229" s="105"/>
      <c r="H229" s="108"/>
      <c r="I229" s="111"/>
      <c r="J229" s="108"/>
      <c r="K229" s="114"/>
      <c r="L229" s="108"/>
      <c r="M229" s="108"/>
    </row>
    <row r="230" spans="1:13" ht="27">
      <c r="A230" s="6" t="s">
        <v>14</v>
      </c>
      <c r="B230" s="7" t="s">
        <v>245</v>
      </c>
      <c r="C230" s="6" t="s">
        <v>246</v>
      </c>
      <c r="D230" s="6">
        <v>2008</v>
      </c>
      <c r="E230" s="8" t="s">
        <v>7</v>
      </c>
      <c r="F230" s="102"/>
      <c r="G230" s="105"/>
      <c r="H230" s="108"/>
      <c r="I230" s="111"/>
      <c r="J230" s="108"/>
      <c r="K230" s="114"/>
      <c r="L230" s="108"/>
      <c r="M230" s="108"/>
    </row>
    <row r="231" spans="1:13" ht="27.75" thickBot="1">
      <c r="A231" s="6" t="s">
        <v>17</v>
      </c>
      <c r="B231" s="7" t="s">
        <v>247</v>
      </c>
      <c r="C231" s="6" t="s">
        <v>248</v>
      </c>
      <c r="D231" s="6">
        <v>2006</v>
      </c>
      <c r="E231" s="8" t="s">
        <v>7</v>
      </c>
      <c r="F231" s="103"/>
      <c r="G231" s="106"/>
      <c r="H231" s="109"/>
      <c r="I231" s="112"/>
      <c r="J231" s="109"/>
      <c r="K231" s="115"/>
      <c r="L231" s="109"/>
      <c r="M231" s="109"/>
    </row>
    <row r="232" spans="1:13" ht="14.25" thickBot="1">
      <c r="A232" s="15"/>
      <c r="B232" s="16"/>
      <c r="C232" s="15"/>
      <c r="D232" s="15"/>
      <c r="E232" s="17" t="s">
        <v>37</v>
      </c>
      <c r="F232" s="18">
        <f>SUM(F228:F231)</f>
        <v>0</v>
      </c>
      <c r="G232" s="19"/>
      <c r="H232" s="18">
        <f>SUM(H228:H231)</f>
        <v>0</v>
      </c>
      <c r="I232" s="18">
        <f>SUM(I228:I231)</f>
        <v>0</v>
      </c>
      <c r="J232" s="18">
        <f>SUM(J228:J231)</f>
        <v>0</v>
      </c>
      <c r="K232" s="19"/>
      <c r="L232" s="18">
        <f>SUM(L228:L231)</f>
        <v>0</v>
      </c>
      <c r="M232" s="32">
        <f>SUM(M228:M231)</f>
        <v>0</v>
      </c>
    </row>
    <row r="233" spans="1:13" ht="14.25" thickBot="1"/>
    <row r="234" spans="1:13" ht="14.25" thickBot="1">
      <c r="A234" s="98" t="s">
        <v>272</v>
      </c>
      <c r="B234" s="99"/>
      <c r="C234" s="99"/>
      <c r="D234" s="99"/>
      <c r="E234" s="99"/>
      <c r="F234" s="99"/>
      <c r="G234" s="99"/>
      <c r="H234" s="99"/>
      <c r="I234" s="99"/>
      <c r="J234" s="99"/>
      <c r="K234" s="99"/>
      <c r="L234" s="99"/>
      <c r="M234" s="99"/>
    </row>
    <row r="235" spans="1:13" ht="27">
      <c r="A235" s="75" t="s">
        <v>0</v>
      </c>
      <c r="B235" s="76" t="s">
        <v>1</v>
      </c>
      <c r="C235" s="75" t="s">
        <v>22</v>
      </c>
      <c r="D235" s="76" t="s">
        <v>23</v>
      </c>
      <c r="E235" s="76" t="s">
        <v>24</v>
      </c>
      <c r="F235" s="77" t="s">
        <v>2</v>
      </c>
      <c r="G235" s="78" t="s">
        <v>3</v>
      </c>
      <c r="H235" s="77" t="s">
        <v>36</v>
      </c>
      <c r="I235" s="77" t="s">
        <v>4</v>
      </c>
      <c r="J235" s="77" t="s">
        <v>5</v>
      </c>
      <c r="K235" s="78" t="s">
        <v>3</v>
      </c>
      <c r="L235" s="77" t="s">
        <v>36</v>
      </c>
      <c r="M235" s="77" t="s">
        <v>6</v>
      </c>
    </row>
    <row r="236" spans="1:13" ht="27">
      <c r="A236" s="6" t="s">
        <v>8</v>
      </c>
      <c r="B236" s="51" t="s">
        <v>250</v>
      </c>
      <c r="C236" s="52" t="s">
        <v>251</v>
      </c>
      <c r="D236" s="52">
        <v>2012</v>
      </c>
      <c r="E236" s="8" t="s">
        <v>7</v>
      </c>
      <c r="F236" s="9"/>
      <c r="G236" s="10">
        <v>0.08</v>
      </c>
      <c r="H236" s="54">
        <f>F236*G236</f>
        <v>0</v>
      </c>
      <c r="I236" s="54">
        <f>SUM(F236+H236)</f>
        <v>0</v>
      </c>
      <c r="J236" s="54">
        <f>F236*2</f>
        <v>0</v>
      </c>
      <c r="K236" s="10">
        <v>0.08</v>
      </c>
      <c r="L236" s="54">
        <f>H236*2</f>
        <v>0</v>
      </c>
      <c r="M236" s="54">
        <f>I236*2</f>
        <v>0</v>
      </c>
    </row>
    <row r="237" spans="1:13" ht="27">
      <c r="A237" s="6" t="s">
        <v>11</v>
      </c>
      <c r="B237" s="51" t="s">
        <v>252</v>
      </c>
      <c r="C237" s="52" t="s">
        <v>253</v>
      </c>
      <c r="D237" s="52">
        <v>2012</v>
      </c>
      <c r="E237" s="8" t="s">
        <v>7</v>
      </c>
      <c r="F237" s="9"/>
      <c r="G237" s="10">
        <v>0.08</v>
      </c>
      <c r="H237" s="54">
        <f t="shared" ref="H237:H246" si="63">F237*G237</f>
        <v>0</v>
      </c>
      <c r="I237" s="54">
        <f t="shared" ref="I237:I246" si="64">SUM(F237+H237)</f>
        <v>0</v>
      </c>
      <c r="J237" s="54">
        <f t="shared" ref="J237:J246" si="65">F237*2</f>
        <v>0</v>
      </c>
      <c r="K237" s="10">
        <v>0.08</v>
      </c>
      <c r="L237" s="54">
        <f t="shared" ref="L237:L246" si="66">H237*2</f>
        <v>0</v>
      </c>
      <c r="M237" s="54">
        <f t="shared" ref="M237:M246" si="67">I237*2</f>
        <v>0</v>
      </c>
    </row>
    <row r="238" spans="1:13" ht="27">
      <c r="A238" s="6" t="s">
        <v>14</v>
      </c>
      <c r="B238" s="51" t="s">
        <v>254</v>
      </c>
      <c r="C238" s="52" t="s">
        <v>255</v>
      </c>
      <c r="D238" s="52">
        <v>2012</v>
      </c>
      <c r="E238" s="8" t="s">
        <v>7</v>
      </c>
      <c r="F238" s="9"/>
      <c r="G238" s="10">
        <v>0.08</v>
      </c>
      <c r="H238" s="54">
        <f t="shared" si="63"/>
        <v>0</v>
      </c>
      <c r="I238" s="54">
        <f t="shared" si="64"/>
        <v>0</v>
      </c>
      <c r="J238" s="54">
        <f t="shared" si="65"/>
        <v>0</v>
      </c>
      <c r="K238" s="10">
        <v>0.08</v>
      </c>
      <c r="L238" s="54">
        <f t="shared" si="66"/>
        <v>0</v>
      </c>
      <c r="M238" s="54">
        <f t="shared" si="67"/>
        <v>0</v>
      </c>
    </row>
    <row r="239" spans="1:13" ht="27">
      <c r="A239" s="6" t="s">
        <v>17</v>
      </c>
      <c r="B239" s="51" t="s">
        <v>256</v>
      </c>
      <c r="C239" s="52" t="s">
        <v>257</v>
      </c>
      <c r="D239" s="52">
        <v>2012</v>
      </c>
      <c r="E239" s="8" t="s">
        <v>7</v>
      </c>
      <c r="F239" s="9"/>
      <c r="G239" s="10">
        <v>0.08</v>
      </c>
      <c r="H239" s="54">
        <f t="shared" si="63"/>
        <v>0</v>
      </c>
      <c r="I239" s="54">
        <f t="shared" si="64"/>
        <v>0</v>
      </c>
      <c r="J239" s="54">
        <f t="shared" si="65"/>
        <v>0</v>
      </c>
      <c r="K239" s="10">
        <v>0.08</v>
      </c>
      <c r="L239" s="54">
        <f t="shared" si="66"/>
        <v>0</v>
      </c>
      <c r="M239" s="54">
        <f t="shared" si="67"/>
        <v>0</v>
      </c>
    </row>
    <row r="240" spans="1:13">
      <c r="A240" s="6" t="s">
        <v>20</v>
      </c>
      <c r="B240" s="51" t="s">
        <v>258</v>
      </c>
      <c r="C240" s="52" t="s">
        <v>259</v>
      </c>
      <c r="D240" s="52">
        <v>2012</v>
      </c>
      <c r="E240" s="8" t="s">
        <v>7</v>
      </c>
      <c r="F240" s="9"/>
      <c r="G240" s="10">
        <v>0.08</v>
      </c>
      <c r="H240" s="54">
        <f t="shared" si="63"/>
        <v>0</v>
      </c>
      <c r="I240" s="54">
        <f t="shared" si="64"/>
        <v>0</v>
      </c>
      <c r="J240" s="54">
        <f t="shared" si="65"/>
        <v>0</v>
      </c>
      <c r="K240" s="10">
        <v>0.08</v>
      </c>
      <c r="L240" s="54">
        <f t="shared" si="66"/>
        <v>0</v>
      </c>
      <c r="M240" s="54">
        <f t="shared" si="67"/>
        <v>0</v>
      </c>
    </row>
    <row r="241" spans="1:13" ht="27">
      <c r="A241" s="6" t="s">
        <v>29</v>
      </c>
      <c r="B241" s="51" t="s">
        <v>260</v>
      </c>
      <c r="C241" s="52" t="s">
        <v>261</v>
      </c>
      <c r="D241" s="52">
        <v>2012</v>
      </c>
      <c r="E241" s="8" t="s">
        <v>7</v>
      </c>
      <c r="F241" s="9"/>
      <c r="G241" s="10">
        <v>0.08</v>
      </c>
      <c r="H241" s="54">
        <f t="shared" si="63"/>
        <v>0</v>
      </c>
      <c r="I241" s="54">
        <f t="shared" si="64"/>
        <v>0</v>
      </c>
      <c r="J241" s="54">
        <f t="shared" si="65"/>
        <v>0</v>
      </c>
      <c r="K241" s="10">
        <v>0.08</v>
      </c>
      <c r="L241" s="54">
        <f t="shared" si="66"/>
        <v>0</v>
      </c>
      <c r="M241" s="54">
        <f t="shared" si="67"/>
        <v>0</v>
      </c>
    </row>
    <row r="242" spans="1:13" ht="27">
      <c r="A242" s="6" t="s">
        <v>30</v>
      </c>
      <c r="B242" s="51" t="s">
        <v>262</v>
      </c>
      <c r="C242" s="52" t="s">
        <v>263</v>
      </c>
      <c r="D242" s="52">
        <v>2012</v>
      </c>
      <c r="E242" s="8" t="s">
        <v>7</v>
      </c>
      <c r="F242" s="9"/>
      <c r="G242" s="10">
        <v>0.08</v>
      </c>
      <c r="H242" s="11">
        <f t="shared" si="63"/>
        <v>0</v>
      </c>
      <c r="I242" s="11">
        <f t="shared" si="64"/>
        <v>0</v>
      </c>
      <c r="J242" s="11">
        <f t="shared" si="65"/>
        <v>0</v>
      </c>
      <c r="K242" s="10">
        <v>0.08</v>
      </c>
      <c r="L242" s="11">
        <f t="shared" si="66"/>
        <v>0</v>
      </c>
      <c r="M242" s="11">
        <f t="shared" si="67"/>
        <v>0</v>
      </c>
    </row>
    <row r="243" spans="1:13" ht="27">
      <c r="A243" s="6" t="s">
        <v>31</v>
      </c>
      <c r="B243" s="51" t="s">
        <v>264</v>
      </c>
      <c r="C243" s="52" t="s">
        <v>265</v>
      </c>
      <c r="D243" s="52">
        <v>2012</v>
      </c>
      <c r="E243" s="8" t="s">
        <v>7</v>
      </c>
      <c r="F243" s="9"/>
      <c r="G243" s="10">
        <v>0.08</v>
      </c>
      <c r="H243" s="54">
        <f t="shared" si="63"/>
        <v>0</v>
      </c>
      <c r="I243" s="54">
        <f t="shared" si="64"/>
        <v>0</v>
      </c>
      <c r="J243" s="54">
        <f t="shared" si="65"/>
        <v>0</v>
      </c>
      <c r="K243" s="10">
        <v>0.08</v>
      </c>
      <c r="L243" s="54">
        <f t="shared" si="66"/>
        <v>0</v>
      </c>
      <c r="M243" s="54">
        <f t="shared" si="67"/>
        <v>0</v>
      </c>
    </row>
    <row r="244" spans="1:13" ht="40.5">
      <c r="A244" s="6" t="s">
        <v>33</v>
      </c>
      <c r="B244" s="51" t="s">
        <v>266</v>
      </c>
      <c r="C244" s="52" t="s">
        <v>267</v>
      </c>
      <c r="D244" s="52">
        <v>2012</v>
      </c>
      <c r="E244" s="8" t="s">
        <v>7</v>
      </c>
      <c r="F244" s="9"/>
      <c r="G244" s="10">
        <v>0.08</v>
      </c>
      <c r="H244" s="54">
        <f t="shared" si="63"/>
        <v>0</v>
      </c>
      <c r="I244" s="54">
        <f t="shared" si="64"/>
        <v>0</v>
      </c>
      <c r="J244" s="54">
        <f t="shared" si="65"/>
        <v>0</v>
      </c>
      <c r="K244" s="10">
        <v>0.08</v>
      </c>
      <c r="L244" s="54">
        <f t="shared" si="66"/>
        <v>0</v>
      </c>
      <c r="M244" s="54">
        <f t="shared" si="67"/>
        <v>0</v>
      </c>
    </row>
    <row r="245" spans="1:13" ht="40.5">
      <c r="A245" s="6" t="s">
        <v>35</v>
      </c>
      <c r="B245" s="51" t="s">
        <v>268</v>
      </c>
      <c r="C245" s="52" t="s">
        <v>269</v>
      </c>
      <c r="D245" s="52">
        <v>2012</v>
      </c>
      <c r="E245" s="8" t="s">
        <v>7</v>
      </c>
      <c r="F245" s="9"/>
      <c r="G245" s="10">
        <v>0.08</v>
      </c>
      <c r="H245" s="54">
        <f t="shared" si="63"/>
        <v>0</v>
      </c>
      <c r="I245" s="54">
        <f t="shared" si="64"/>
        <v>0</v>
      </c>
      <c r="J245" s="54">
        <f t="shared" si="65"/>
        <v>0</v>
      </c>
      <c r="K245" s="10">
        <v>0.08</v>
      </c>
      <c r="L245" s="54">
        <f t="shared" si="66"/>
        <v>0</v>
      </c>
      <c r="M245" s="54">
        <f t="shared" si="67"/>
        <v>0</v>
      </c>
    </row>
    <row r="246" spans="1:13" ht="14.25" thickBot="1">
      <c r="A246" s="6" t="s">
        <v>62</v>
      </c>
      <c r="B246" s="51" t="s">
        <v>270</v>
      </c>
      <c r="C246" s="52" t="s">
        <v>271</v>
      </c>
      <c r="D246" s="52">
        <v>2012</v>
      </c>
      <c r="E246" s="8" t="s">
        <v>7</v>
      </c>
      <c r="F246" s="9"/>
      <c r="G246" s="10">
        <v>0.08</v>
      </c>
      <c r="H246" s="54">
        <f t="shared" si="63"/>
        <v>0</v>
      </c>
      <c r="I246" s="54">
        <f t="shared" si="64"/>
        <v>0</v>
      </c>
      <c r="J246" s="54">
        <f t="shared" si="65"/>
        <v>0</v>
      </c>
      <c r="K246" s="10">
        <v>0.08</v>
      </c>
      <c r="L246" s="54">
        <f t="shared" si="66"/>
        <v>0</v>
      </c>
      <c r="M246" s="54">
        <f t="shared" si="67"/>
        <v>0</v>
      </c>
    </row>
    <row r="247" spans="1:13" ht="14.25" thickBot="1">
      <c r="A247" s="15"/>
      <c r="B247" s="16"/>
      <c r="C247" s="15"/>
      <c r="D247" s="15"/>
      <c r="E247" s="17" t="s">
        <v>37</v>
      </c>
      <c r="F247" s="18">
        <f>SUM(F236:F246)</f>
        <v>0</v>
      </c>
      <c r="G247" s="19"/>
      <c r="H247" s="18">
        <f t="shared" ref="H247:M247" si="68">SUM(H236:H246)</f>
        <v>0</v>
      </c>
      <c r="I247" s="18">
        <f t="shared" si="68"/>
        <v>0</v>
      </c>
      <c r="J247" s="18">
        <f t="shared" si="68"/>
        <v>0</v>
      </c>
      <c r="K247" s="18">
        <f t="shared" si="68"/>
        <v>0.87999999999999989</v>
      </c>
      <c r="L247" s="18">
        <f t="shared" si="68"/>
        <v>0</v>
      </c>
      <c r="M247" s="32">
        <f t="shared" si="68"/>
        <v>0</v>
      </c>
    </row>
    <row r="248" spans="1:13" ht="14.25" thickBot="1"/>
    <row r="249" spans="1:13" ht="14.25" thickBot="1">
      <c r="A249" s="98" t="s">
        <v>274</v>
      </c>
      <c r="B249" s="99"/>
      <c r="C249" s="99"/>
      <c r="D249" s="99"/>
      <c r="E249" s="99"/>
      <c r="F249" s="99"/>
      <c r="G249" s="99"/>
      <c r="H249" s="99"/>
      <c r="I249" s="99"/>
      <c r="J249" s="99"/>
      <c r="K249" s="99"/>
      <c r="L249" s="99"/>
      <c r="M249" s="99"/>
    </row>
    <row r="250" spans="1:13" ht="27">
      <c r="A250" s="75" t="s">
        <v>0</v>
      </c>
      <c r="B250" s="76" t="s">
        <v>1</v>
      </c>
      <c r="C250" s="75" t="s">
        <v>22</v>
      </c>
      <c r="D250" s="76" t="s">
        <v>23</v>
      </c>
      <c r="E250" s="76" t="s">
        <v>24</v>
      </c>
      <c r="F250" s="77" t="s">
        <v>2</v>
      </c>
      <c r="G250" s="78" t="s">
        <v>3</v>
      </c>
      <c r="H250" s="77" t="s">
        <v>36</v>
      </c>
      <c r="I250" s="77" t="s">
        <v>4</v>
      </c>
      <c r="J250" s="77" t="s">
        <v>5</v>
      </c>
      <c r="K250" s="78" t="s">
        <v>3</v>
      </c>
      <c r="L250" s="77" t="s">
        <v>36</v>
      </c>
      <c r="M250" s="77" t="s">
        <v>6</v>
      </c>
    </row>
    <row r="251" spans="1:13" ht="27.75" thickBot="1">
      <c r="A251" s="6" t="s">
        <v>8</v>
      </c>
      <c r="B251" s="7" t="s">
        <v>273</v>
      </c>
      <c r="C251" s="6">
        <v>201093</v>
      </c>
      <c r="D251" s="6">
        <v>2008</v>
      </c>
      <c r="E251" s="8" t="s">
        <v>7</v>
      </c>
      <c r="F251" s="9"/>
      <c r="G251" s="10">
        <v>0.08</v>
      </c>
      <c r="H251" s="54">
        <f>F251*G251</f>
        <v>0</v>
      </c>
      <c r="I251" s="54">
        <f>SUM(F251+H251)</f>
        <v>0</v>
      </c>
      <c r="J251" s="54">
        <f>F251*2</f>
        <v>0</v>
      </c>
      <c r="K251" s="10">
        <v>0.08</v>
      </c>
      <c r="L251" s="54">
        <f>H251*2</f>
        <v>0</v>
      </c>
      <c r="M251" s="54">
        <f>I251*2</f>
        <v>0</v>
      </c>
    </row>
    <row r="252" spans="1:13" ht="14.25" thickBot="1">
      <c r="A252" s="15"/>
      <c r="B252" s="16"/>
      <c r="C252" s="15"/>
      <c r="D252" s="15"/>
      <c r="E252" s="17" t="s">
        <v>37</v>
      </c>
      <c r="F252" s="18">
        <f>F251</f>
        <v>0</v>
      </c>
      <c r="G252" s="19"/>
      <c r="H252" s="18">
        <f>H251</f>
        <v>0</v>
      </c>
      <c r="I252" s="18">
        <f>I251</f>
        <v>0</v>
      </c>
      <c r="J252" s="18">
        <f>J251</f>
        <v>0</v>
      </c>
      <c r="K252" s="19"/>
      <c r="L252" s="18">
        <f>L251</f>
        <v>0</v>
      </c>
      <c r="M252" s="18">
        <f>M251</f>
        <v>0</v>
      </c>
    </row>
    <row r="253" spans="1:13" ht="14.25" thickBot="1">
      <c r="A253" s="15"/>
      <c r="B253" s="16"/>
      <c r="C253" s="15"/>
      <c r="D253" s="15"/>
      <c r="E253" s="70"/>
      <c r="F253" s="41"/>
      <c r="G253" s="19"/>
      <c r="H253" s="41"/>
      <c r="I253" s="41"/>
      <c r="J253" s="41"/>
      <c r="K253" s="19"/>
      <c r="L253" s="41"/>
      <c r="M253" s="41"/>
    </row>
    <row r="254" spans="1:13" ht="14.25" thickBot="1">
      <c r="A254" s="98" t="s">
        <v>277</v>
      </c>
      <c r="B254" s="99"/>
      <c r="C254" s="99"/>
      <c r="D254" s="99"/>
      <c r="E254" s="99"/>
      <c r="F254" s="99"/>
      <c r="G254" s="99"/>
      <c r="H254" s="99"/>
      <c r="I254" s="99"/>
      <c r="J254" s="99"/>
      <c r="K254" s="99"/>
      <c r="L254" s="99"/>
      <c r="M254" s="99"/>
    </row>
    <row r="255" spans="1:13" ht="27">
      <c r="A255" s="75" t="s">
        <v>0</v>
      </c>
      <c r="B255" s="76" t="s">
        <v>1</v>
      </c>
      <c r="C255" s="75" t="s">
        <v>22</v>
      </c>
      <c r="D255" s="76" t="s">
        <v>23</v>
      </c>
      <c r="E255" s="76" t="s">
        <v>24</v>
      </c>
      <c r="F255" s="77" t="s">
        <v>2</v>
      </c>
      <c r="G255" s="78" t="s">
        <v>3</v>
      </c>
      <c r="H255" s="77" t="s">
        <v>36</v>
      </c>
      <c r="I255" s="77" t="s">
        <v>4</v>
      </c>
      <c r="J255" s="77" t="s">
        <v>5</v>
      </c>
      <c r="K255" s="78" t="s">
        <v>3</v>
      </c>
      <c r="L255" s="77" t="s">
        <v>36</v>
      </c>
      <c r="M255" s="77" t="s">
        <v>6</v>
      </c>
    </row>
    <row r="256" spans="1:13" ht="27">
      <c r="A256" s="6" t="s">
        <v>8</v>
      </c>
      <c r="B256" s="7" t="s">
        <v>275</v>
      </c>
      <c r="C256" s="6">
        <v>4117433</v>
      </c>
      <c r="D256" s="6">
        <v>2007</v>
      </c>
      <c r="E256" s="8" t="s">
        <v>7</v>
      </c>
      <c r="F256" s="9"/>
      <c r="G256" s="10">
        <v>0.08</v>
      </c>
      <c r="H256" s="54">
        <f>F256*G256</f>
        <v>0</v>
      </c>
      <c r="I256" s="54">
        <f>SUM(F256+H256)</f>
        <v>0</v>
      </c>
      <c r="J256" s="54">
        <f>F256*2</f>
        <v>0</v>
      </c>
      <c r="K256" s="10">
        <v>0.08</v>
      </c>
      <c r="L256" s="54">
        <f>H256*2</f>
        <v>0</v>
      </c>
      <c r="M256" s="54">
        <f>I256*2</f>
        <v>0</v>
      </c>
    </row>
    <row r="257" spans="1:13" ht="27.75" thickBot="1">
      <c r="A257" s="6" t="s">
        <v>11</v>
      </c>
      <c r="B257" s="7" t="s">
        <v>276</v>
      </c>
      <c r="C257" s="6">
        <v>1400508</v>
      </c>
      <c r="D257" s="6">
        <v>2011</v>
      </c>
      <c r="E257" s="8" t="s">
        <v>7</v>
      </c>
      <c r="F257" s="9"/>
      <c r="G257" s="10">
        <v>0.08</v>
      </c>
      <c r="H257" s="54">
        <f>F257*G257</f>
        <v>0</v>
      </c>
      <c r="I257" s="54">
        <f>SUM(F257+H257)</f>
        <v>0</v>
      </c>
      <c r="J257" s="54">
        <f>F257*2</f>
        <v>0</v>
      </c>
      <c r="K257" s="10">
        <v>0.08</v>
      </c>
      <c r="L257" s="54">
        <f>H257*2</f>
        <v>0</v>
      </c>
      <c r="M257" s="54">
        <f>I257*2</f>
        <v>0</v>
      </c>
    </row>
    <row r="258" spans="1:13" ht="14.25" thickBot="1">
      <c r="A258" s="15"/>
      <c r="B258" s="16"/>
      <c r="C258" s="15"/>
      <c r="D258" s="15"/>
      <c r="E258" s="17" t="s">
        <v>37</v>
      </c>
      <c r="F258" s="18">
        <f>SUM(F256:F257)</f>
        <v>0</v>
      </c>
      <c r="G258" s="19"/>
      <c r="H258" s="18">
        <f>SUM(H256:H257)</f>
        <v>0</v>
      </c>
      <c r="I258" s="18">
        <f>SUM(I256:I257)</f>
        <v>0</v>
      </c>
      <c r="J258" s="18">
        <f>SUM(J256:J257)</f>
        <v>0</v>
      </c>
      <c r="K258" s="19"/>
      <c r="L258" s="18">
        <f>SUM(L256:L257)</f>
        <v>0</v>
      </c>
      <c r="M258" s="32">
        <f>SUM(M256:M257)</f>
        <v>0</v>
      </c>
    </row>
    <row r="259" spans="1:13" ht="14.25" thickBot="1"/>
    <row r="260" spans="1:13" ht="14.25" thickBot="1">
      <c r="A260" s="98" t="s">
        <v>284</v>
      </c>
      <c r="B260" s="99"/>
      <c r="C260" s="99"/>
      <c r="D260" s="99"/>
      <c r="E260" s="99"/>
      <c r="F260" s="99"/>
      <c r="G260" s="99"/>
      <c r="H260" s="99"/>
      <c r="I260" s="100"/>
      <c r="J260" s="66"/>
      <c r="K260" s="66"/>
      <c r="L260" s="66"/>
      <c r="M260" s="66"/>
    </row>
    <row r="261" spans="1:13" ht="27">
      <c r="A261" s="75" t="s">
        <v>0</v>
      </c>
      <c r="B261" s="76" t="s">
        <v>1</v>
      </c>
      <c r="C261" s="75" t="s">
        <v>22</v>
      </c>
      <c r="D261" s="76" t="s">
        <v>23</v>
      </c>
      <c r="E261" s="76" t="s">
        <v>24</v>
      </c>
      <c r="F261" s="77" t="s">
        <v>2</v>
      </c>
      <c r="G261" s="78" t="s">
        <v>3</v>
      </c>
      <c r="H261" s="77" t="s">
        <v>36</v>
      </c>
      <c r="I261" s="88" t="s">
        <v>4</v>
      </c>
      <c r="J261" s="34"/>
      <c r="K261" s="35"/>
      <c r="L261" s="34"/>
      <c r="M261" s="34"/>
    </row>
    <row r="262" spans="1:13" ht="27">
      <c r="A262" s="6" t="s">
        <v>8</v>
      </c>
      <c r="B262" s="7" t="s">
        <v>280</v>
      </c>
      <c r="C262" s="6">
        <v>16122</v>
      </c>
      <c r="D262" s="6">
        <v>2015</v>
      </c>
      <c r="E262" s="8" t="s">
        <v>172</v>
      </c>
      <c r="F262" s="9"/>
      <c r="G262" s="10">
        <v>0.08</v>
      </c>
      <c r="H262" s="54">
        <f>F262*G262</f>
        <v>0</v>
      </c>
      <c r="I262" s="54">
        <f>SUM(F262+H262)</f>
        <v>0</v>
      </c>
      <c r="J262" s="36"/>
      <c r="K262" s="37"/>
      <c r="L262" s="36"/>
      <c r="M262" s="36"/>
    </row>
    <row r="263" spans="1:13" ht="27">
      <c r="A263" s="6" t="s">
        <v>11</v>
      </c>
      <c r="B263" s="7" t="s">
        <v>281</v>
      </c>
      <c r="C263" s="6" t="s">
        <v>282</v>
      </c>
      <c r="D263" s="6">
        <v>2008</v>
      </c>
      <c r="E263" s="8" t="s">
        <v>172</v>
      </c>
      <c r="F263" s="9"/>
      <c r="G263" s="10">
        <v>0.08</v>
      </c>
      <c r="H263" s="54">
        <f>F263*G263</f>
        <v>0</v>
      </c>
      <c r="I263" s="54">
        <f t="shared" ref="I263:I264" si="69">SUM(F263+H263)</f>
        <v>0</v>
      </c>
      <c r="J263" s="36"/>
      <c r="K263" s="37"/>
      <c r="L263" s="36"/>
      <c r="M263" s="36"/>
    </row>
    <row r="264" spans="1:13" ht="27.75" thickBot="1">
      <c r="A264" s="6" t="s">
        <v>14</v>
      </c>
      <c r="B264" s="7" t="s">
        <v>281</v>
      </c>
      <c r="C264" s="6" t="s">
        <v>283</v>
      </c>
      <c r="D264" s="6">
        <v>2008</v>
      </c>
      <c r="E264" s="8" t="s">
        <v>172</v>
      </c>
      <c r="F264" s="9"/>
      <c r="G264" s="10">
        <v>0.08</v>
      </c>
      <c r="H264" s="54">
        <f>F264*G264</f>
        <v>0</v>
      </c>
      <c r="I264" s="38">
        <f t="shared" si="69"/>
        <v>0</v>
      </c>
      <c r="J264" s="36"/>
      <c r="K264" s="37"/>
      <c r="L264" s="36"/>
      <c r="M264" s="36"/>
    </row>
    <row r="265" spans="1:13" ht="14.25" thickBot="1">
      <c r="E265" s="17" t="s">
        <v>37</v>
      </c>
      <c r="F265" s="18">
        <f>SUM(F262:F264)</f>
        <v>0</v>
      </c>
      <c r="G265" s="19"/>
      <c r="H265" s="18">
        <f>SUM(H262:H264)</f>
        <v>0</v>
      </c>
      <c r="I265" s="32">
        <f>SUM(I262:I264)</f>
        <v>0</v>
      </c>
      <c r="J265" s="41"/>
      <c r="K265" s="19"/>
      <c r="L265" s="41"/>
      <c r="M265" s="62"/>
    </row>
    <row r="266" spans="1:13" ht="14.25" thickBot="1"/>
    <row r="267" spans="1:13" ht="14.25" thickBot="1">
      <c r="A267" s="98" t="s">
        <v>285</v>
      </c>
      <c r="B267" s="99"/>
      <c r="C267" s="99"/>
      <c r="D267" s="99"/>
      <c r="E267" s="99"/>
      <c r="F267" s="99"/>
      <c r="G267" s="99"/>
      <c r="H267" s="99"/>
      <c r="I267" s="99"/>
      <c r="J267" s="99"/>
      <c r="K267" s="99"/>
      <c r="L267" s="99"/>
      <c r="M267" s="99"/>
    </row>
    <row r="268" spans="1:13" ht="27">
      <c r="A268" s="75" t="s">
        <v>0</v>
      </c>
      <c r="B268" s="76" t="s">
        <v>1</v>
      </c>
      <c r="C268" s="75" t="s">
        <v>22</v>
      </c>
      <c r="D268" s="76" t="s">
        <v>23</v>
      </c>
      <c r="E268" s="76" t="s">
        <v>24</v>
      </c>
      <c r="F268" s="77" t="s">
        <v>2</v>
      </c>
      <c r="G268" s="78" t="s">
        <v>3</v>
      </c>
      <c r="H268" s="77" t="s">
        <v>36</v>
      </c>
      <c r="I268" s="77" t="s">
        <v>4</v>
      </c>
      <c r="J268" s="77" t="s">
        <v>5</v>
      </c>
      <c r="K268" s="78" t="s">
        <v>3</v>
      </c>
      <c r="L268" s="77" t="s">
        <v>36</v>
      </c>
      <c r="M268" s="77" t="s">
        <v>6</v>
      </c>
    </row>
    <row r="269" spans="1:13">
      <c r="A269" s="6" t="s">
        <v>8</v>
      </c>
      <c r="B269" s="71" t="s">
        <v>286</v>
      </c>
      <c r="C269" s="6">
        <v>727808</v>
      </c>
      <c r="D269" s="6">
        <v>2008</v>
      </c>
      <c r="E269" s="72" t="s">
        <v>7</v>
      </c>
      <c r="F269" s="9"/>
      <c r="G269" s="10">
        <v>0.08</v>
      </c>
      <c r="H269" s="54">
        <f>F269*G269</f>
        <v>0</v>
      </c>
      <c r="I269" s="54">
        <f>SUM(F269+H269)</f>
        <v>0</v>
      </c>
      <c r="J269" s="54">
        <f>F269*2</f>
        <v>0</v>
      </c>
      <c r="K269" s="10">
        <v>0.08</v>
      </c>
      <c r="L269" s="54">
        <f>H269*2</f>
        <v>0</v>
      </c>
      <c r="M269" s="54">
        <f>I269*2</f>
        <v>0</v>
      </c>
    </row>
    <row r="270" spans="1:13" ht="14.25" thickBot="1">
      <c r="A270" s="6" t="s">
        <v>11</v>
      </c>
      <c r="B270" s="7" t="s">
        <v>287</v>
      </c>
      <c r="C270" s="6">
        <v>750889</v>
      </c>
      <c r="D270" s="6">
        <v>2008</v>
      </c>
      <c r="E270" s="72" t="s">
        <v>7</v>
      </c>
      <c r="F270" s="9"/>
      <c r="G270" s="10">
        <v>0.08</v>
      </c>
      <c r="H270" s="54">
        <f>F270*G270</f>
        <v>0</v>
      </c>
      <c r="I270" s="54">
        <f>SUM(F270+H270)</f>
        <v>0</v>
      </c>
      <c r="J270" s="54">
        <f>F270*2</f>
        <v>0</v>
      </c>
      <c r="K270" s="10">
        <v>0.08</v>
      </c>
      <c r="L270" s="54">
        <f>H270*2</f>
        <v>0</v>
      </c>
      <c r="M270" s="54">
        <f>I270*2</f>
        <v>0</v>
      </c>
    </row>
    <row r="271" spans="1:13" ht="14.25" thickBot="1">
      <c r="A271" s="15"/>
      <c r="B271" s="16"/>
      <c r="C271" s="15"/>
      <c r="D271" s="15"/>
      <c r="E271" s="17" t="s">
        <v>37</v>
      </c>
      <c r="F271" s="18">
        <f>SUM(F268:F270)</f>
        <v>0</v>
      </c>
      <c r="G271" s="19"/>
      <c r="H271" s="18">
        <f>SUM(H268:H270)</f>
        <v>0</v>
      </c>
      <c r="I271" s="18">
        <f>SUM(I268:I270)</f>
        <v>0</v>
      </c>
      <c r="J271" s="18">
        <f>SUM(J268:J270)</f>
        <v>0</v>
      </c>
      <c r="K271" s="19"/>
      <c r="L271" s="18">
        <f>SUM(L268:L270)</f>
        <v>0</v>
      </c>
      <c r="M271" s="32">
        <f>SUM(M268:M270)</f>
        <v>0</v>
      </c>
    </row>
    <row r="272" spans="1:13" ht="14.25" thickBot="1">
      <c r="A272" s="15"/>
      <c r="B272" s="16"/>
      <c r="C272" s="15"/>
      <c r="D272" s="15"/>
      <c r="E272" s="70"/>
      <c r="F272" s="41"/>
      <c r="G272" s="19"/>
      <c r="H272" s="41"/>
      <c r="I272" s="41"/>
      <c r="J272" s="41"/>
      <c r="K272" s="19"/>
      <c r="L272" s="41"/>
      <c r="M272" s="62"/>
    </row>
    <row r="273" spans="1:13" ht="14.25" thickBot="1">
      <c r="A273" s="98" t="s">
        <v>294</v>
      </c>
      <c r="B273" s="99"/>
      <c r="C273" s="99"/>
      <c r="D273" s="99"/>
      <c r="E273" s="99"/>
      <c r="F273" s="99"/>
      <c r="G273" s="99"/>
      <c r="H273" s="99"/>
      <c r="I273" s="99"/>
      <c r="J273" s="99"/>
      <c r="K273" s="99"/>
      <c r="L273" s="99"/>
      <c r="M273" s="99"/>
    </row>
    <row r="274" spans="1:13" ht="27">
      <c r="A274" s="75" t="s">
        <v>0</v>
      </c>
      <c r="B274" s="76" t="s">
        <v>1</v>
      </c>
      <c r="C274" s="75" t="s">
        <v>22</v>
      </c>
      <c r="D274" s="76" t="s">
        <v>23</v>
      </c>
      <c r="E274" s="76" t="s">
        <v>24</v>
      </c>
      <c r="F274" s="77" t="s">
        <v>2</v>
      </c>
      <c r="G274" s="78" t="s">
        <v>3</v>
      </c>
      <c r="H274" s="77" t="s">
        <v>36</v>
      </c>
      <c r="I274" s="77" t="s">
        <v>4</v>
      </c>
      <c r="J274" s="77" t="s">
        <v>5</v>
      </c>
      <c r="K274" s="78" t="s">
        <v>3</v>
      </c>
      <c r="L274" s="77" t="s">
        <v>36</v>
      </c>
      <c r="M274" s="77" t="s">
        <v>6</v>
      </c>
    </row>
    <row r="275" spans="1:13" ht="14.25" thickBot="1">
      <c r="A275" s="6" t="s">
        <v>8</v>
      </c>
      <c r="B275" s="7" t="s">
        <v>288</v>
      </c>
      <c r="C275" s="6" t="s">
        <v>289</v>
      </c>
      <c r="D275" s="6">
        <v>2008</v>
      </c>
      <c r="E275" s="8" t="s">
        <v>7</v>
      </c>
      <c r="F275" s="9"/>
      <c r="G275" s="10">
        <v>0.08</v>
      </c>
      <c r="H275" s="54">
        <f>F275*G275</f>
        <v>0</v>
      </c>
      <c r="I275" s="54">
        <f>SUM(F275+H275)</f>
        <v>0</v>
      </c>
      <c r="J275" s="54">
        <f>F275*2</f>
        <v>0</v>
      </c>
      <c r="K275" s="10">
        <v>0.08</v>
      </c>
      <c r="L275" s="54">
        <f>H275*2</f>
        <v>0</v>
      </c>
      <c r="M275" s="54">
        <f>I275*2</f>
        <v>0</v>
      </c>
    </row>
    <row r="276" spans="1:13" ht="14.25" thickBot="1">
      <c r="A276" s="15"/>
      <c r="B276" s="16"/>
      <c r="C276" s="15"/>
      <c r="D276" s="15"/>
      <c r="E276" s="17" t="s">
        <v>37</v>
      </c>
      <c r="F276" s="18">
        <f>F275</f>
        <v>0</v>
      </c>
      <c r="G276" s="19"/>
      <c r="H276" s="18">
        <f>H275</f>
        <v>0</v>
      </c>
      <c r="I276" s="18">
        <f>I275</f>
        <v>0</v>
      </c>
      <c r="J276" s="18">
        <f>J275</f>
        <v>0</v>
      </c>
      <c r="K276" s="19"/>
      <c r="L276" s="18">
        <f>L275</f>
        <v>0</v>
      </c>
      <c r="M276" s="18">
        <f>M275</f>
        <v>0</v>
      </c>
    </row>
    <row r="277" spans="1:13" ht="14.25" thickBot="1">
      <c r="A277" s="15"/>
      <c r="B277" s="16"/>
      <c r="C277" s="15"/>
      <c r="D277" s="15"/>
      <c r="E277" s="70"/>
      <c r="F277" s="41"/>
      <c r="G277" s="19"/>
      <c r="H277" s="41"/>
      <c r="I277" s="41"/>
      <c r="J277" s="41"/>
      <c r="K277" s="19"/>
      <c r="L277" s="41"/>
      <c r="M277" s="62"/>
    </row>
    <row r="278" spans="1:13" ht="17.25" customHeight="1" thickBot="1">
      <c r="A278" s="98" t="s">
        <v>295</v>
      </c>
      <c r="B278" s="99"/>
      <c r="C278" s="99"/>
      <c r="D278" s="99"/>
      <c r="E278" s="99"/>
      <c r="F278" s="99"/>
      <c r="G278" s="99"/>
      <c r="H278" s="99"/>
      <c r="I278" s="99"/>
      <c r="J278" s="99"/>
      <c r="K278" s="99"/>
      <c r="L278" s="99"/>
      <c r="M278" s="99"/>
    </row>
    <row r="279" spans="1:13" ht="27">
      <c r="A279" s="75" t="s">
        <v>0</v>
      </c>
      <c r="B279" s="76" t="s">
        <v>1</v>
      </c>
      <c r="C279" s="75" t="s">
        <v>22</v>
      </c>
      <c r="D279" s="76" t="s">
        <v>23</v>
      </c>
      <c r="E279" s="76" t="s">
        <v>24</v>
      </c>
      <c r="F279" s="77" t="s">
        <v>2</v>
      </c>
      <c r="G279" s="78" t="s">
        <v>3</v>
      </c>
      <c r="H279" s="77" t="s">
        <v>36</v>
      </c>
      <c r="I279" s="77" t="s">
        <v>4</v>
      </c>
      <c r="J279" s="77" t="s">
        <v>5</v>
      </c>
      <c r="K279" s="78" t="s">
        <v>3</v>
      </c>
      <c r="L279" s="77" t="s">
        <v>36</v>
      </c>
      <c r="M279" s="77" t="s">
        <v>6</v>
      </c>
    </row>
    <row r="280" spans="1:13" ht="27">
      <c r="A280" s="6" t="s">
        <v>8</v>
      </c>
      <c r="B280" s="7" t="s">
        <v>177</v>
      </c>
      <c r="C280" s="6">
        <v>90414871</v>
      </c>
      <c r="D280" s="6">
        <v>2022</v>
      </c>
      <c r="E280" s="8" t="s">
        <v>7</v>
      </c>
      <c r="F280" s="9"/>
      <c r="G280" s="10">
        <v>0.08</v>
      </c>
      <c r="H280" s="54">
        <f>F280*G280</f>
        <v>0</v>
      </c>
      <c r="I280" s="54">
        <f>SUM(F280+H280)</f>
        <v>0</v>
      </c>
      <c r="J280" s="54">
        <f>F280*2</f>
        <v>0</v>
      </c>
      <c r="K280" s="10">
        <v>0.08</v>
      </c>
      <c r="L280" s="54">
        <f>J280*K280</f>
        <v>0</v>
      </c>
      <c r="M280" s="54">
        <f>I280*2</f>
        <v>0</v>
      </c>
    </row>
    <row r="281" spans="1:13" ht="14.25" thickBot="1">
      <c r="A281" s="6" t="s">
        <v>11</v>
      </c>
      <c r="B281" s="7" t="s">
        <v>291</v>
      </c>
      <c r="C281" s="6">
        <v>90034128</v>
      </c>
      <c r="D281" s="6">
        <v>2022</v>
      </c>
      <c r="E281" s="8" t="s">
        <v>7</v>
      </c>
      <c r="F281" s="9"/>
      <c r="G281" s="10">
        <v>0.08</v>
      </c>
      <c r="H281" s="54">
        <f>F281*G281</f>
        <v>0</v>
      </c>
      <c r="I281" s="54">
        <f>SUM(F281+H281)</f>
        <v>0</v>
      </c>
      <c r="J281" s="54">
        <f>F281*2</f>
        <v>0</v>
      </c>
      <c r="K281" s="10">
        <v>0.08</v>
      </c>
      <c r="L281" s="54">
        <f>J281*K281</f>
        <v>0</v>
      </c>
      <c r="M281" s="54">
        <f>I281*2</f>
        <v>0</v>
      </c>
    </row>
    <row r="282" spans="1:13" ht="14.25" thickBot="1">
      <c r="A282" s="15"/>
      <c r="B282" s="16"/>
      <c r="C282" s="15"/>
      <c r="D282" s="15"/>
      <c r="E282" s="17" t="s">
        <v>37</v>
      </c>
      <c r="F282" s="18">
        <f>SUM(F280:F281)</f>
        <v>0</v>
      </c>
      <c r="G282" s="19"/>
      <c r="H282" s="18">
        <f>SUM(H280:H281)</f>
        <v>0</v>
      </c>
      <c r="I282" s="18">
        <f>SUM(I280:I281)</f>
        <v>0</v>
      </c>
      <c r="J282" s="18">
        <f>SUM(J280:J281)</f>
        <v>0</v>
      </c>
      <c r="K282" s="19"/>
      <c r="L282" s="18">
        <f>SUM(L280:L281)</f>
        <v>0</v>
      </c>
      <c r="M282" s="32">
        <f>SUM(M280:M281)</f>
        <v>0</v>
      </c>
    </row>
    <row r="283" spans="1:13" ht="14.25" thickBot="1">
      <c r="A283" s="15"/>
      <c r="B283" s="16"/>
      <c r="C283" s="15"/>
      <c r="D283" s="15"/>
      <c r="E283" s="70"/>
      <c r="F283" s="41"/>
      <c r="G283" s="19"/>
      <c r="H283" s="41"/>
      <c r="I283" s="41"/>
      <c r="J283" s="41"/>
      <c r="K283" s="19"/>
      <c r="L283" s="41"/>
      <c r="M283" s="62"/>
    </row>
    <row r="284" spans="1:13" ht="14.25" thickBot="1">
      <c r="A284" s="98" t="s">
        <v>297</v>
      </c>
      <c r="B284" s="99"/>
      <c r="C284" s="99"/>
      <c r="D284" s="99"/>
      <c r="E284" s="99"/>
      <c r="F284" s="99"/>
      <c r="G284" s="99"/>
      <c r="H284" s="99"/>
      <c r="I284" s="99"/>
      <c r="J284" s="99"/>
      <c r="K284" s="99"/>
      <c r="L284" s="99"/>
      <c r="M284" s="99"/>
    </row>
    <row r="285" spans="1:13" ht="27">
      <c r="A285" s="75" t="s">
        <v>0</v>
      </c>
      <c r="B285" s="76" t="s">
        <v>1</v>
      </c>
      <c r="C285" s="75" t="s">
        <v>22</v>
      </c>
      <c r="D285" s="76" t="s">
        <v>23</v>
      </c>
      <c r="E285" s="76" t="s">
        <v>24</v>
      </c>
      <c r="F285" s="77" t="s">
        <v>2</v>
      </c>
      <c r="G285" s="78" t="s">
        <v>3</v>
      </c>
      <c r="H285" s="77" t="s">
        <v>36</v>
      </c>
      <c r="I285" s="77" t="s">
        <v>4</v>
      </c>
      <c r="J285" s="77" t="s">
        <v>5</v>
      </c>
      <c r="K285" s="78" t="s">
        <v>3</v>
      </c>
      <c r="L285" s="77" t="s">
        <v>36</v>
      </c>
      <c r="M285" s="77" t="s">
        <v>6</v>
      </c>
    </row>
    <row r="286" spans="1:13" ht="27.75" thickBot="1">
      <c r="A286" s="6" t="s">
        <v>8</v>
      </c>
      <c r="B286" s="7" t="s">
        <v>175</v>
      </c>
      <c r="C286" s="6" t="s">
        <v>176</v>
      </c>
      <c r="D286" s="6">
        <v>2020</v>
      </c>
      <c r="E286" s="8" t="s">
        <v>7</v>
      </c>
      <c r="F286" s="9"/>
      <c r="G286" s="10">
        <v>0.08</v>
      </c>
      <c r="H286" s="11">
        <f>F286*G286</f>
        <v>0</v>
      </c>
      <c r="I286" s="11">
        <f>F286+H286</f>
        <v>0</v>
      </c>
      <c r="J286" s="11">
        <f>F286*2</f>
        <v>0</v>
      </c>
      <c r="K286" s="10">
        <v>0.08</v>
      </c>
      <c r="L286" s="11">
        <f>J286*K286</f>
        <v>0</v>
      </c>
      <c r="M286" s="11">
        <f>J286+L286</f>
        <v>0</v>
      </c>
    </row>
    <row r="287" spans="1:13" ht="14.25" thickBot="1">
      <c r="A287" s="15"/>
      <c r="B287" s="16"/>
      <c r="C287" s="15"/>
      <c r="D287" s="15"/>
      <c r="E287" s="17" t="s">
        <v>37</v>
      </c>
      <c r="F287" s="18">
        <f>SUM(F286:F286)</f>
        <v>0</v>
      </c>
      <c r="G287" s="19"/>
      <c r="H287" s="90">
        <f>SUM(H286:H286)</f>
        <v>0</v>
      </c>
      <c r="I287" s="90">
        <f>SUM(I286:I286)</f>
        <v>0</v>
      </c>
      <c r="J287" s="90">
        <f>SUM(J286:J286)</f>
        <v>0</v>
      </c>
      <c r="K287" s="19"/>
      <c r="L287" s="90">
        <f>SUM(L286:L286)</f>
        <v>0</v>
      </c>
      <c r="M287" s="91">
        <f>SUM(M286:M286)</f>
        <v>0</v>
      </c>
    </row>
    <row r="288" spans="1:13">
      <c r="A288" s="15"/>
      <c r="B288" s="16"/>
      <c r="C288" s="15"/>
      <c r="D288" s="15"/>
      <c r="E288" s="70"/>
      <c r="F288" s="41"/>
      <c r="G288" s="19"/>
      <c r="H288" s="41"/>
      <c r="I288" s="41"/>
      <c r="J288" s="41"/>
      <c r="K288" s="19"/>
      <c r="L288" s="41"/>
      <c r="M288" s="62"/>
    </row>
    <row r="292" spans="9:9">
      <c r="I292" s="74" t="s">
        <v>300</v>
      </c>
    </row>
  </sheetData>
  <mergeCells count="58">
    <mergeCell ref="M49:M50"/>
    <mergeCell ref="A114:M114"/>
    <mergeCell ref="A138:M138"/>
    <mergeCell ref="A215:M215"/>
    <mergeCell ref="A220:M220"/>
    <mergeCell ref="A186:M186"/>
    <mergeCell ref="A191:M191"/>
    <mergeCell ref="A198:M198"/>
    <mergeCell ref="A209:M209"/>
    <mergeCell ref="A144:M144"/>
    <mergeCell ref="A150:M150"/>
    <mergeCell ref="A155:M155"/>
    <mergeCell ref="A1:M1"/>
    <mergeCell ref="A10:M10"/>
    <mergeCell ref="A24:M24"/>
    <mergeCell ref="A40:M40"/>
    <mergeCell ref="A123:M123"/>
    <mergeCell ref="A45:M45"/>
    <mergeCell ref="A53:M53"/>
    <mergeCell ref="A70:M70"/>
    <mergeCell ref="A105:M105"/>
    <mergeCell ref="F47:F48"/>
    <mergeCell ref="F49:F50"/>
    <mergeCell ref="H47:H48"/>
    <mergeCell ref="H49:H50"/>
    <mergeCell ref="I49:I50"/>
    <mergeCell ref="I47:I48"/>
    <mergeCell ref="M47:M48"/>
    <mergeCell ref="A284:M284"/>
    <mergeCell ref="H228:H231"/>
    <mergeCell ref="I228:I231"/>
    <mergeCell ref="A226:M226"/>
    <mergeCell ref="J228:J231"/>
    <mergeCell ref="K228:K231"/>
    <mergeCell ref="L228:L231"/>
    <mergeCell ref="M228:M231"/>
    <mergeCell ref="A267:M267"/>
    <mergeCell ref="A278:M278"/>
    <mergeCell ref="A273:M273"/>
    <mergeCell ref="A254:M254"/>
    <mergeCell ref="A234:M234"/>
    <mergeCell ref="A249:M249"/>
    <mergeCell ref="A30:I31"/>
    <mergeCell ref="A133:I133"/>
    <mergeCell ref="A167:I167"/>
    <mergeCell ref="A260:I260"/>
    <mergeCell ref="A162:M162"/>
    <mergeCell ref="F228:F231"/>
    <mergeCell ref="G228:G231"/>
    <mergeCell ref="L49:L50"/>
    <mergeCell ref="K49:K50"/>
    <mergeCell ref="K47:K48"/>
    <mergeCell ref="G47:G48"/>
    <mergeCell ref="G49:G50"/>
    <mergeCell ref="J47:J48"/>
    <mergeCell ref="J49:J50"/>
    <mergeCell ref="L47:L48"/>
    <mergeCell ref="A128:M128"/>
  </mergeCells>
  <pageMargins left="0.62992125984251968" right="0.54086538461538458" top="1.0236220472440944" bottom="0.74062499999999998" header="0.43307086614173229" footer="0.31496062992125984"/>
  <pageSetup paperSize="9" scale="90" orientation="landscape" r:id="rId1"/>
  <headerFooter>
    <oddHeader>&amp;LSprawa nr: 85/2025&amp;CFORMULARZ CENOWY&amp;RZałącznik nr 7 do SWZ</oddHeader>
    <oddFooter>&amp;C&amp;"Arial Narrow,Normalny"&amp;8Strona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2025-06-24T06:27:22Z</dcterms:created>
  <dcterms:modified xsi:type="dcterms:W3CDTF">2025-08-18T04:24:35Z</dcterms:modified>
</cp:coreProperties>
</file>