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8" i="1"/>
  <c r="J45"/>
  <c r="K45" s="1"/>
  <c r="I45"/>
  <c r="I44"/>
  <c r="I40"/>
  <c r="I41"/>
  <c r="I39"/>
  <c r="I35"/>
  <c r="I36"/>
  <c r="I34"/>
  <c r="J30"/>
  <c r="K30" s="1"/>
  <c r="J31"/>
  <c r="K31" s="1"/>
  <c r="I30"/>
  <c r="I31"/>
  <c r="I29"/>
  <c r="I26"/>
  <c r="I23"/>
  <c r="I20"/>
  <c r="I16"/>
  <c r="I17"/>
  <c r="I15"/>
  <c r="I11"/>
  <c r="I12"/>
  <c r="I10"/>
  <c r="I7"/>
  <c r="I4"/>
  <c r="J35"/>
  <c r="K35" s="1"/>
  <c r="J36"/>
  <c r="K36" s="1"/>
  <c r="J48" l="1"/>
  <c r="J44"/>
  <c r="J41"/>
  <c r="K41" s="1"/>
  <c r="J40"/>
  <c r="K40" s="1"/>
  <c r="J39"/>
  <c r="K39" s="1"/>
  <c r="J34"/>
  <c r="J29"/>
  <c r="K29" s="1"/>
  <c r="J26"/>
  <c r="J23"/>
  <c r="J20"/>
  <c r="J17"/>
  <c r="K17" s="1"/>
  <c r="J16"/>
  <c r="K16" s="1"/>
  <c r="J15"/>
  <c r="K15" s="1"/>
  <c r="J12"/>
  <c r="K12" s="1"/>
  <c r="J11"/>
  <c r="K11" s="1"/>
  <c r="J10"/>
  <c r="K10" s="1"/>
  <c r="J7"/>
  <c r="J4"/>
  <c r="J8" l="1"/>
  <c r="K7"/>
  <c r="K8" s="1"/>
  <c r="J5"/>
  <c r="K4"/>
  <c r="K5" s="1"/>
  <c r="J21"/>
  <c r="K20"/>
  <c r="K21" s="1"/>
  <c r="J49"/>
  <c r="K48"/>
  <c r="K49" s="1"/>
  <c r="J37"/>
  <c r="K34"/>
  <c r="K37" s="1"/>
  <c r="J24"/>
  <c r="K23"/>
  <c r="K24" s="1"/>
  <c r="J46"/>
  <c r="K44"/>
  <c r="K46" s="1"/>
  <c r="J27"/>
  <c r="K26"/>
  <c r="K27" s="1"/>
  <c r="K13"/>
  <c r="J13"/>
  <c r="J32"/>
  <c r="K32" s="1"/>
  <c r="J18"/>
  <c r="J42"/>
  <c r="K18"/>
  <c r="K42"/>
</calcChain>
</file>

<file path=xl/sharedStrings.xml><?xml version="1.0" encoding="utf-8"?>
<sst xmlns="http://schemas.openxmlformats.org/spreadsheetml/2006/main" count="105" uniqueCount="55">
  <si>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</si>
  <si>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</si>
  <si>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</si>
  <si>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</si>
  <si>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</si>
  <si>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</si>
  <si>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</si>
  <si>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</si>
  <si>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</si>
  <si>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szt.</t>
  </si>
  <si>
    <t>RAZEM</t>
  </si>
  <si>
    <t>op</t>
  </si>
  <si>
    <t>rolka</t>
  </si>
  <si>
    <t xml:space="preserve">Gąbka z hypoalergicznym żelem myjącym do jednorazowego użycia, wykonana z włókna poliestrowego o wymiarach nie mniejszych niż 20 cmx24cmx0,5cm. Gramatura nie mniej niż 100g.m2. Opakowanie jednostkowe minimum 12 szt. Żel ma posiadać raport bezpieczeństwa produktu kosmetycznego. </t>
  </si>
  <si>
    <t>litr</t>
  </si>
  <si>
    <t>kg</t>
  </si>
  <si>
    <t>Chlor płynny do uzdatniania wody, zawiera podchloryn sodu o zawartości 13% wolnego chloru, zawiera środki oddzielające, które zapobiegają krystalizowaniu podchlorynu sodu w pompach, przewodach i zaworach dozujących. Dodatek stabilizatora twardości wody zapobiega wytrącaniu się osadów wapnia. Dozowanie z apomocą stacji pomiarowo-regulacyjnej i pompy dozującej bezpośrednio z pojemnika fabrycznego. Chlor znajduje się w kanistrach po 20 kg lub 20 l.</t>
  </si>
  <si>
    <t>kg/l</t>
  </si>
  <si>
    <t>Serwetki pod ciasto papierowe, fi 36, kolor biały</t>
  </si>
  <si>
    <t>Foremki aluminiowe jednorazowe, 236x103 mm</t>
  </si>
  <si>
    <t>Folia spożywcza przeźroczysta w rolce, szerokośc min. 30 cm, długośc min. 200 m, grubość min. 12,5 mikrona. Doskonale chroni żywność przed wyschnięciem, zabezpiecza przed rozprzestrzenianiem zapachów.</t>
  </si>
  <si>
    <t>Fartuch wodoodporny wykonany z dzianiny poliestrowej, powleczonej polichlorkiem winylu, materiał odporny na działąnie wody, tłuszczów, środków dezynfekujących oraz na uszkodzenia mechaniczne, gramatura materiału: min. 350 gram/m2, grubość materiału: min. 0,50 mm, kolor pomarańczowy, rozmiary wg potrzeb Zamawiającego</t>
  </si>
  <si>
    <t>Zapaska mini kolor bordowy, zapaska posiadająca czarne troczki oraz praktyczną kieszeń, długość 373 mm</t>
  </si>
  <si>
    <t>Czepek kuchenny, daszek z przodu, siatka na głowie, niejednorazowy, 65% z poliestru oraz 35% bawełny o gramaturze min. 200 g/m2, siateczka wykonana w 100% z poliestru o gramaturze 60 g/m2, przedłużany siateczkowy tył zabezpiecza włosy przed przedostaniem się na zewnątrz, przepuszcza powietrze, dzięki czemu skóra głowy "oddycha", kolor biały</t>
  </si>
  <si>
    <t>Arkusze HDPE 30 x 40 cm, przeznaczony do przechowywania artykułów spożywczych i przemysłowych, dopuszczone do kontaktu z żywnością, stosowane do pakowania produktów  w plastrach. Proszę podać ilość arkuszy w jednym opakowaniu</t>
  </si>
  <si>
    <t xml:space="preserve">op </t>
  </si>
  <si>
    <t>Sorbent, przeznaczony do usuwania z podłoża substancji ciekłych (olejów, paliw, innych ropopochodnych, tłuszczy, smarów, wody. Pochłania także chemikalia (kwasy, zasady i rozpuszczalniki). Przyjazny i nieszkodliwy dla środowiska, chemicznie obojętny, niepalny. Posiada atest Państwowego Zakładu Higieny. Posiada wysoką chłonność, do 130%, nierozpuszczalny w wodzie. Mineralny, granulowany, sypki o uziarnieniu od 0,5 mm do 1,0 mm. 1 opakowanie min. 10 kg</t>
  </si>
  <si>
    <t>Szybki test np..HY-RISE lub równoważny, pozwala na skuteczną ocenę czystości przez pomiar zanieczyszczenia powierzchni materiałem organicznym w postaci produktów z pozostawionych po niedokładnym myciu. Opakowanie min. 50 szt.</t>
  </si>
  <si>
    <t>Papier do pieczenia w rolce, kolor brązowy, dwustronnie silikonowany, szerokość 38 cm, długość 50 m, grubość 39 g/m2.</t>
  </si>
  <si>
    <t>Papier pakowy półpergamin, biały, wymiary arkusza: 70x100 cm, grubość 40 g/m2, atest do kontaktu z żywnością. 1 opakowanie - 400 arkauszy.</t>
  </si>
  <si>
    <t>Torebki szare o pojemności 1 kg krzyżowa, makulaturowa, brązowa, wysokośc min. 26 cm, szerokośc min. 18 cm, spód min. 6 cm, gramatura min. 80 g/m2. 1 opakowanie - 10 kg</t>
  </si>
  <si>
    <t>Odplamiacz do miejscowej obróbki wstępnej, zawiera w składzie enzymy gwarantujące skuteczne usuwanie plam (z żywności, smarów, olejów, tuszu, krwi), typu Ecolab StainBlaster Multi Purpose lub równoważny (przez równoważność Zamawiający rozumie produkt o parametrach niegorszych niż te, podane pod pojęciem typu), op - 500 ml</t>
  </si>
  <si>
    <t>Odrdzewiacz do skutecznego usuwania plam metalowych jak żelaza czy rdzy, typu Eolab StainBlaster Rust Remover lub równoważny (przez równoważność Zamawiający rozumie produkt o parametrach niegorszych niż te, podane pod pojęciem typu)</t>
  </si>
  <si>
    <t>Szczotka do szorowania pasująca do maszyny szorującej Truvox Orbis 200, model OB45200/EURO, rozmiar szczotki 17" - 43 cm</t>
  </si>
  <si>
    <t>Uchwyt do padu pasujący do maszyny szorującej Truvox Orbis 200, model OB45200/EURO 17" - 43 cm</t>
  </si>
  <si>
    <t>Pad do szorowania pasujący do maszyny szorującej Truvox Orbis 200, model OB45200/Euro, rozmiar padu 17" - 43 cm</t>
  </si>
  <si>
    <t>Kwas szczawiowy - stosowany do usuwania rdzy, wywabiania plam atramentu. W postaci stałej, kolor biały. Pakowany w workach po 25 kg. Wymagana karta charakterystyki.</t>
  </si>
  <si>
    <t>Nadmanganian potasu - produkt o działaniu bakteriobójczym, wspomaga proces utleniania żelaza i manganu, zawartość nadmanganianu potasu min. 98%, PH 7-9. Opakowanie - 1 kg. Wymagana karta charakterystyki.</t>
  </si>
  <si>
    <t>Wieszak druciany metalowy, wykonany z ocynkowanego drutu, elastyczny, wytrzymały, grubość min. 2,5 mm, wysokość min. 20 cm, szerokość min. 40 cm.</t>
  </si>
  <si>
    <t>Planowana ilość środka w dost. na 15 miesięcy</t>
  </si>
  <si>
    <t>Środek usuwania pleśni, grzybów i glonów w sprayu. Działa n atakich powierzchniach jak drewno, tynki czy płytki ceramiczne. Pojemnośc od 500 ml do 1 l, np.. Savo lub równoważny (przez słowo równoważny Zamawiający rozumie produkt o tych samych lub lepszych parametrach).</t>
  </si>
  <si>
    <t>Nazwa produktu/ producent/ nr katalog.</t>
  </si>
  <si>
    <t>Zadanie 7 - Szybki test zanieczyszczenia</t>
  </si>
  <si>
    <t>ELEKTRONICZNY PODPIS WYKONAWCY</t>
  </si>
  <si>
    <t xml:space="preserve">          ZADANIE 2 - Chlor</t>
  </si>
  <si>
    <t xml:space="preserve">  ZADANIE 3 - Artykuły do kuchni</t>
  </si>
  <si>
    <t xml:space="preserve">          ZADANIE 11 - Kwas szczawiowy, nadmanganian potasu</t>
  </si>
  <si>
    <t xml:space="preserve">          ZADANIE 12 - Wieszaki druciane</t>
  </si>
  <si>
    <t xml:space="preserve">        ZADANIE 1 - Gąbka do mycia pacjenta</t>
  </si>
  <si>
    <t xml:space="preserve">   ZADANIE 4 - Fartuch, czepek kuchenny, zapaska mini</t>
  </si>
  <si>
    <t xml:space="preserve">    ZADANIE 5 -  Arkusze HDPE</t>
  </si>
  <si>
    <t xml:space="preserve">     ZADANIE 6 -  Sorbent</t>
  </si>
  <si>
    <t xml:space="preserve">    ZADANIE 8 - Papier do pieczenia, torebki szare</t>
  </si>
  <si>
    <t xml:space="preserve">    ZADANIE 9 - Odplamiacz, odrdzewiacz</t>
  </si>
  <si>
    <t xml:space="preserve">     ZADANIE 10 - Pady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</si>
</sst>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_ ;\-#,##0\ 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53">
    <xf numFmtId="0" fontId="0" fillId="0" borderId="0" xfId="0"/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right"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44" fontId="3" fillId="0" borderId="2" xfId="1" applyFont="1" applyBorder="1" applyAlignment="1">
      <alignment vertical="center"/>
    </xf>
    <xf numFmtId="9" fontId="3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4" fontId="3" fillId="2" borderId="1" xfId="1" applyFont="1" applyFill="1" applyBorder="1" applyAlignment="1">
      <alignment vertical="center"/>
    </xf>
    <xf numFmtId="44" fontId="6" fillId="0" borderId="1" xfId="1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9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44" fontId="3" fillId="2" borderId="2" xfId="1" applyFont="1" applyFill="1" applyBorder="1" applyAlignment="1">
      <alignment vertical="center"/>
    </xf>
    <xf numFmtId="9" fontId="3" fillId="2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2" fontId="6" fillId="0" borderId="1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5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44" fontId="3" fillId="0" borderId="6" xfId="1" applyFont="1" applyBorder="1" applyAlignment="1">
      <alignment vertical="center"/>
    </xf>
    <xf numFmtId="9" fontId="3" fillId="0" borderId="6" xfId="0" applyNumberFormat="1" applyFont="1" applyBorder="1" applyAlignment="1">
      <alignment horizontal="center" vertical="center"/>
    </xf>
    <xf numFmtId="0" fontId="3" fillId="3" borderId="1" xfId="0" applyFont="1" applyFill="1" applyBorder="1"/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4" fillId="3" borderId="3" xfId="3" applyFont="1" applyFill="1" applyBorder="1" applyAlignment="1">
      <alignment horizontal="left" vertical="center"/>
    </xf>
    <xf numFmtId="0" fontId="4" fillId="3" borderId="4" xfId="3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3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4" fillId="3" borderId="1" xfId="3" applyFont="1" applyFill="1" applyBorder="1" applyAlignment="1">
      <alignment horizontal="left" vertical="center"/>
    </xf>
  </cellXfs>
  <cellStyles count="4">
    <cellStyle name="Normalny" xfId="0" builtinId="0"/>
    <cellStyle name="Normalny 2" xfId="3"/>
    <cellStyle name="Normalny 3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</xdr:colOff>
      <xdr:row>5</xdr:row>
      <xdr:rowOff>0</xdr:rowOff>
    </xdr:from>
    <xdr:ext cx="76200" cy="85725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81A1D3B8-A007-4C56-B55A-2724A51B9E91}"/>
            </a:ext>
          </a:extLst>
        </xdr:cNvPr>
        <xdr:cNvSpPr txBox="1">
          <a:spLocks noChangeArrowheads="1"/>
        </xdr:cNvSpPr>
      </xdr:nvSpPr>
      <xdr:spPr bwMode="auto">
        <a:xfrm>
          <a:off x="5048250" y="647414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28575</xdr:colOff>
      <xdr:row>24</xdr:row>
      <xdr:rowOff>0</xdr:rowOff>
    </xdr:from>
    <xdr:ext cx="76200" cy="85725"/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xmlns="" id="{03DEAFE0-8A0C-4BAA-BBE4-D64C7B64B96A}"/>
            </a:ext>
          </a:extLst>
        </xdr:cNvPr>
        <xdr:cNvSpPr txBox="1">
          <a:spLocks noChangeArrowheads="1"/>
        </xdr:cNvSpPr>
      </xdr:nvSpPr>
      <xdr:spPr bwMode="auto">
        <a:xfrm>
          <a:off x="5048250" y="1224438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28575</xdr:colOff>
      <xdr:row>24</xdr:row>
      <xdr:rowOff>0</xdr:rowOff>
    </xdr:from>
    <xdr:ext cx="76200" cy="85725"/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B0259401-71B8-49B3-B312-39956117E827}"/>
            </a:ext>
          </a:extLst>
        </xdr:cNvPr>
        <xdr:cNvSpPr txBox="1">
          <a:spLocks noChangeArrowheads="1"/>
        </xdr:cNvSpPr>
      </xdr:nvSpPr>
      <xdr:spPr bwMode="auto">
        <a:xfrm>
          <a:off x="5048250" y="1224438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tabSelected="1" view="pageLayout" zoomScale="130" zoomScalePageLayoutView="130" workbookViewId="0">
      <selection activeCell="F4" sqref="F4"/>
    </sheetView>
  </sheetViews>
  <sheetFormatPr defaultRowHeight="12.75"/>
  <cols>
    <col min="1" max="1" width="13.140625" style="4" customWidth="1"/>
    <col min="2" max="2" width="62" style="4" customWidth="1"/>
    <col min="3" max="3" width="5.7109375" style="4" customWidth="1"/>
    <col min="4" max="4" width="5" style="4" customWidth="1"/>
    <col min="5" max="5" width="14.42578125" style="4" customWidth="1"/>
    <col min="6" max="6" width="10.28515625" style="4" customWidth="1"/>
    <col min="7" max="7" width="11.7109375" style="4" customWidth="1"/>
    <col min="8" max="8" width="11.85546875" style="4" customWidth="1"/>
    <col min="9" max="9" width="10.28515625" style="4" customWidth="1"/>
    <col min="10" max="10" width="11.42578125" style="4" customWidth="1"/>
    <col min="11" max="11" width="11.140625" style="4" customWidth="1"/>
    <col min="12" max="16384" width="9.140625" style="4"/>
  </cols>
  <sheetData>
    <row r="1" spans="1:11" ht="69.75" customHeight="1">
      <c r="A1" s="27" t="s">
        <v>0</v>
      </c>
      <c r="B1" s="28" t="s">
        <v>1</v>
      </c>
      <c r="C1" s="28" t="s">
        <v>2</v>
      </c>
      <c r="D1" s="28" t="s">
        <v>3</v>
      </c>
      <c r="E1" s="28" t="s">
        <v>41</v>
      </c>
      <c r="F1" s="28" t="s">
        <v>39</v>
      </c>
      <c r="G1" s="29" t="s">
        <v>4</v>
      </c>
      <c r="H1" s="28" t="s">
        <v>5</v>
      </c>
      <c r="I1" s="29" t="s">
        <v>6</v>
      </c>
      <c r="J1" s="29" t="s">
        <v>7</v>
      </c>
      <c r="K1" s="29" t="s">
        <v>8</v>
      </c>
    </row>
    <row r="2" spans="1:11">
      <c r="A2" s="27">
        <v>1</v>
      </c>
      <c r="B2" s="30">
        <v>2</v>
      </c>
      <c r="C2" s="30">
        <v>3</v>
      </c>
      <c r="D2" s="30">
        <v>4</v>
      </c>
      <c r="E2" s="30">
        <v>5</v>
      </c>
      <c r="F2" s="31">
        <v>6</v>
      </c>
      <c r="G2" s="30">
        <v>7</v>
      </c>
      <c r="H2" s="31">
        <v>8</v>
      </c>
      <c r="I2" s="31">
        <v>9</v>
      </c>
      <c r="J2" s="31">
        <v>10</v>
      </c>
      <c r="K2" s="32">
        <v>11</v>
      </c>
    </row>
    <row r="3" spans="1:11" s="37" customFormat="1" ht="15.75" customHeight="1">
      <c r="A3" s="52" t="s">
        <v>48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ht="51">
      <c r="A4" s="33">
        <v>1</v>
      </c>
      <c r="B4" s="34" t="s">
        <v>13</v>
      </c>
      <c r="C4" s="33" t="s">
        <v>11</v>
      </c>
      <c r="D4" s="33" t="s">
        <v>11</v>
      </c>
      <c r="E4" s="33"/>
      <c r="F4" s="33">
        <v>9000</v>
      </c>
      <c r="G4" s="35"/>
      <c r="H4" s="36">
        <v>0.23</v>
      </c>
      <c r="I4" s="35">
        <f t="shared" ref="I4" si="0">(G4*1.23)</f>
        <v>0</v>
      </c>
      <c r="J4" s="35">
        <f>(F4*G4)</f>
        <v>0</v>
      </c>
      <c r="K4" s="35">
        <f t="shared" ref="K4" si="1">(J4*H4)+J4</f>
        <v>0</v>
      </c>
    </row>
    <row r="5" spans="1:11">
      <c r="A5" s="39" t="s">
        <v>10</v>
      </c>
      <c r="B5" s="39"/>
      <c r="C5" s="39"/>
      <c r="D5" s="39"/>
      <c r="E5" s="39"/>
      <c r="F5" s="39"/>
      <c r="G5" s="39"/>
      <c r="H5" s="39"/>
      <c r="I5" s="39"/>
      <c r="J5" s="12">
        <f>SUM(J4)</f>
        <v>0</v>
      </c>
      <c r="K5" s="12">
        <f>SUM(K4)</f>
        <v>0</v>
      </c>
    </row>
    <row r="6" spans="1:11" ht="16.5" customHeight="1">
      <c r="A6" s="40" t="s">
        <v>44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 ht="76.5">
      <c r="A7" s="5">
        <v>1</v>
      </c>
      <c r="B7" s="6" t="s">
        <v>16</v>
      </c>
      <c r="C7" s="5" t="s">
        <v>17</v>
      </c>
      <c r="D7" s="22" t="s">
        <v>11</v>
      </c>
      <c r="E7" s="22"/>
      <c r="F7" s="5">
        <v>2</v>
      </c>
      <c r="G7" s="7"/>
      <c r="H7" s="8">
        <v>0.23</v>
      </c>
      <c r="I7" s="7">
        <f t="shared" ref="I7" si="2">(G7*1.23)</f>
        <v>0</v>
      </c>
      <c r="J7" s="7">
        <f>(F7*G7)</f>
        <v>0</v>
      </c>
      <c r="K7" s="7">
        <f t="shared" ref="K7" si="3">(J7*H7)+J7</f>
        <v>0</v>
      </c>
    </row>
    <row r="8" spans="1:11">
      <c r="A8" s="39" t="s">
        <v>10</v>
      </c>
      <c r="B8" s="39"/>
      <c r="C8" s="39"/>
      <c r="D8" s="39"/>
      <c r="E8" s="39"/>
      <c r="F8" s="39"/>
      <c r="G8" s="39"/>
      <c r="H8" s="39"/>
      <c r="I8" s="39"/>
      <c r="J8" s="12">
        <f>SUM(J7)</f>
        <v>0</v>
      </c>
      <c r="K8" s="12">
        <f>SUM(K7)</f>
        <v>0</v>
      </c>
    </row>
    <row r="9" spans="1:11" ht="15" customHeight="1">
      <c r="A9" s="48" t="s">
        <v>45</v>
      </c>
      <c r="B9" s="49"/>
      <c r="C9" s="49"/>
      <c r="D9" s="49"/>
      <c r="E9" s="49"/>
      <c r="F9" s="49"/>
      <c r="G9" s="49"/>
      <c r="H9" s="49"/>
      <c r="I9" s="49"/>
      <c r="J9" s="49"/>
      <c r="K9" s="50"/>
    </row>
    <row r="10" spans="1:11">
      <c r="A10" s="2">
        <v>1</v>
      </c>
      <c r="B10" s="14" t="s">
        <v>18</v>
      </c>
      <c r="C10" s="2" t="s">
        <v>9</v>
      </c>
      <c r="D10" s="2" t="s">
        <v>9</v>
      </c>
      <c r="E10" s="2"/>
      <c r="F10" s="2">
        <v>500</v>
      </c>
      <c r="G10" s="23"/>
      <c r="H10" s="1">
        <v>0.23</v>
      </c>
      <c r="I10" s="13">
        <f t="shared" ref="I10:I12" si="4">(G10*1.23)</f>
        <v>0</v>
      </c>
      <c r="J10" s="2">
        <f>(F10*G10)</f>
        <v>0</v>
      </c>
      <c r="K10" s="7">
        <f t="shared" ref="K10:K12" si="5">(J10*H10)+J10</f>
        <v>0</v>
      </c>
    </row>
    <row r="11" spans="1:11">
      <c r="A11" s="2">
        <v>2</v>
      </c>
      <c r="B11" s="14" t="s">
        <v>19</v>
      </c>
      <c r="C11" s="2" t="s">
        <v>9</v>
      </c>
      <c r="D11" s="2" t="s">
        <v>9</v>
      </c>
      <c r="E11" s="2"/>
      <c r="F11" s="2">
        <v>1000</v>
      </c>
      <c r="G11" s="23"/>
      <c r="H11" s="1">
        <v>0.23</v>
      </c>
      <c r="I11" s="13">
        <f t="shared" si="4"/>
        <v>0</v>
      </c>
      <c r="J11" s="2">
        <f>(F11*G11)</f>
        <v>0</v>
      </c>
      <c r="K11" s="7">
        <f t="shared" si="5"/>
        <v>0</v>
      </c>
    </row>
    <row r="12" spans="1:11" ht="38.25">
      <c r="A12" s="2">
        <v>3</v>
      </c>
      <c r="B12" s="14" t="s">
        <v>20</v>
      </c>
      <c r="C12" s="2" t="s">
        <v>12</v>
      </c>
      <c r="D12" s="2" t="s">
        <v>12</v>
      </c>
      <c r="E12" s="2"/>
      <c r="F12" s="2">
        <v>4</v>
      </c>
      <c r="G12" s="2"/>
      <c r="H12" s="1">
        <v>0.23</v>
      </c>
      <c r="I12" s="13">
        <f t="shared" si="4"/>
        <v>0</v>
      </c>
      <c r="J12" s="2">
        <f>(F12*G12)</f>
        <v>0</v>
      </c>
      <c r="K12" s="7">
        <f t="shared" si="5"/>
        <v>0</v>
      </c>
    </row>
    <row r="13" spans="1:11">
      <c r="A13" s="46" t="s">
        <v>10</v>
      </c>
      <c r="B13" s="46"/>
      <c r="C13" s="46"/>
      <c r="D13" s="46"/>
      <c r="E13" s="46"/>
      <c r="F13" s="46"/>
      <c r="G13" s="46"/>
      <c r="H13" s="46"/>
      <c r="I13" s="46"/>
      <c r="J13" s="24">
        <f>SUM(J10,J11,J12)</f>
        <v>0</v>
      </c>
      <c r="K13" s="24">
        <f>SUM(K10,K11,K12)</f>
        <v>0</v>
      </c>
    </row>
    <row r="14" spans="1:11" ht="15" customHeight="1">
      <c r="A14" s="51" t="s">
        <v>49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51">
      <c r="A15" s="25">
        <v>1</v>
      </c>
      <c r="B15" s="14" t="s">
        <v>21</v>
      </c>
      <c r="C15" s="2" t="s">
        <v>9</v>
      </c>
      <c r="D15" s="2" t="s">
        <v>9</v>
      </c>
      <c r="E15" s="2"/>
      <c r="F15" s="2">
        <v>4</v>
      </c>
      <c r="G15" s="2"/>
      <c r="H15" s="1">
        <v>0.23</v>
      </c>
      <c r="I15" s="13">
        <f t="shared" ref="I15:I17" si="6">(G15*1.23)</f>
        <v>0</v>
      </c>
      <c r="J15" s="2">
        <f>(F15*G15)</f>
        <v>0</v>
      </c>
      <c r="K15" s="7">
        <f t="shared" ref="K15:K17" si="7">(J15*H15)+J15</f>
        <v>0</v>
      </c>
    </row>
    <row r="16" spans="1:11" ht="25.5">
      <c r="A16" s="25">
        <v>2</v>
      </c>
      <c r="B16" s="14" t="s">
        <v>22</v>
      </c>
      <c r="C16" s="2" t="s">
        <v>9</v>
      </c>
      <c r="D16" s="2" t="s">
        <v>9</v>
      </c>
      <c r="E16" s="2"/>
      <c r="F16" s="2">
        <v>40</v>
      </c>
      <c r="G16" s="2"/>
      <c r="H16" s="1">
        <v>0.23</v>
      </c>
      <c r="I16" s="13">
        <f t="shared" si="6"/>
        <v>0</v>
      </c>
      <c r="J16" s="2">
        <f>(F16*G16)</f>
        <v>0</v>
      </c>
      <c r="K16" s="7">
        <f t="shared" si="7"/>
        <v>0</v>
      </c>
    </row>
    <row r="17" spans="1:11" ht="63.75">
      <c r="A17" s="25">
        <v>3</v>
      </c>
      <c r="B17" s="14" t="s">
        <v>23</v>
      </c>
      <c r="C17" s="2" t="s">
        <v>9</v>
      </c>
      <c r="D17" s="2" t="s">
        <v>9</v>
      </c>
      <c r="E17" s="2"/>
      <c r="F17" s="2">
        <v>40</v>
      </c>
      <c r="G17" s="2"/>
      <c r="H17" s="1">
        <v>0.23</v>
      </c>
      <c r="I17" s="13">
        <f t="shared" si="6"/>
        <v>0</v>
      </c>
      <c r="J17" s="2">
        <f>(F17*G17)</f>
        <v>0</v>
      </c>
      <c r="K17" s="7">
        <f t="shared" si="7"/>
        <v>0</v>
      </c>
    </row>
    <row r="18" spans="1:11">
      <c r="A18" s="39" t="s">
        <v>10</v>
      </c>
      <c r="B18" s="39"/>
      <c r="C18" s="39"/>
      <c r="D18" s="39"/>
      <c r="E18" s="39"/>
      <c r="F18" s="39"/>
      <c r="G18" s="39"/>
      <c r="H18" s="39"/>
      <c r="I18" s="39"/>
      <c r="J18" s="12">
        <f>SUM(J15,J16,J17)</f>
        <v>0</v>
      </c>
      <c r="K18" s="12">
        <f>SUM(K15,K16,K17)</f>
        <v>0</v>
      </c>
    </row>
    <row r="19" spans="1:11" ht="15" customHeight="1">
      <c r="A19" s="48" t="s">
        <v>50</v>
      </c>
      <c r="B19" s="49"/>
      <c r="C19" s="49"/>
      <c r="D19" s="49"/>
      <c r="E19" s="49"/>
      <c r="F19" s="49"/>
      <c r="G19" s="49"/>
      <c r="H19" s="49"/>
      <c r="I19" s="49"/>
      <c r="J19" s="49"/>
      <c r="K19" s="50"/>
    </row>
    <row r="20" spans="1:11" ht="38.25">
      <c r="A20" s="2">
        <v>1</v>
      </c>
      <c r="B20" s="14" t="s">
        <v>24</v>
      </c>
      <c r="C20" s="2" t="s">
        <v>11</v>
      </c>
      <c r="D20" s="2" t="s">
        <v>25</v>
      </c>
      <c r="E20" s="2"/>
      <c r="F20" s="2">
        <v>10</v>
      </c>
      <c r="G20" s="2"/>
      <c r="H20" s="1">
        <v>0.23</v>
      </c>
      <c r="I20" s="13">
        <f t="shared" ref="I20" si="8">(G20*1.23)</f>
        <v>0</v>
      </c>
      <c r="J20" s="2">
        <f>(F20*G20)</f>
        <v>0</v>
      </c>
      <c r="K20" s="7">
        <f t="shared" ref="K20" si="9">(J20*H20)+J20</f>
        <v>0</v>
      </c>
    </row>
    <row r="21" spans="1:11">
      <c r="A21" s="47" t="s">
        <v>10</v>
      </c>
      <c r="B21" s="47"/>
      <c r="C21" s="47"/>
      <c r="D21" s="47"/>
      <c r="E21" s="47"/>
      <c r="F21" s="47"/>
      <c r="G21" s="47"/>
      <c r="H21" s="47"/>
      <c r="I21" s="47"/>
      <c r="J21" s="24">
        <f>SUM(J20)</f>
        <v>0</v>
      </c>
      <c r="K21" s="24">
        <f>SUM(K20)</f>
        <v>0</v>
      </c>
    </row>
    <row r="22" spans="1:11" ht="15" customHeight="1">
      <c r="A22" s="48" t="s">
        <v>51</v>
      </c>
      <c r="B22" s="49"/>
      <c r="C22" s="49"/>
      <c r="D22" s="49"/>
      <c r="E22" s="49"/>
      <c r="F22" s="49"/>
      <c r="G22" s="49"/>
      <c r="H22" s="49"/>
      <c r="I22" s="49"/>
      <c r="J22" s="49"/>
      <c r="K22" s="50"/>
    </row>
    <row r="23" spans="1:11" ht="76.5">
      <c r="A23" s="2">
        <v>1</v>
      </c>
      <c r="B23" s="14" t="s">
        <v>26</v>
      </c>
      <c r="C23" s="2" t="s">
        <v>11</v>
      </c>
      <c r="D23" s="2" t="s">
        <v>25</v>
      </c>
      <c r="E23" s="2"/>
      <c r="F23" s="2">
        <v>5</v>
      </c>
      <c r="G23" s="2"/>
      <c r="H23" s="1">
        <v>0.23</v>
      </c>
      <c r="I23" s="13">
        <f t="shared" ref="I23" si="10">(G23*1.23)</f>
        <v>0</v>
      </c>
      <c r="J23" s="2">
        <f>(F23*G23)</f>
        <v>0</v>
      </c>
      <c r="K23" s="7">
        <f t="shared" ref="K23" si="11">(J23*H23)+J23</f>
        <v>0</v>
      </c>
    </row>
    <row r="24" spans="1:11">
      <c r="A24" s="47" t="s">
        <v>10</v>
      </c>
      <c r="B24" s="47"/>
      <c r="C24" s="47"/>
      <c r="D24" s="47"/>
      <c r="E24" s="47"/>
      <c r="F24" s="47"/>
      <c r="G24" s="47"/>
      <c r="H24" s="47"/>
      <c r="I24" s="47"/>
      <c r="J24" s="24">
        <f>SUM(J23)</f>
        <v>0</v>
      </c>
      <c r="K24" s="24">
        <f>SUM(K23)</f>
        <v>0</v>
      </c>
    </row>
    <row r="25" spans="1:11">
      <c r="A25" s="40" t="s">
        <v>42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spans="1:11" ht="38.25">
      <c r="A26" s="2">
        <v>1</v>
      </c>
      <c r="B26" s="14" t="s">
        <v>27</v>
      </c>
      <c r="C26" s="2" t="s">
        <v>11</v>
      </c>
      <c r="D26" s="2" t="s">
        <v>11</v>
      </c>
      <c r="E26" s="2"/>
      <c r="F26" s="2">
        <v>3</v>
      </c>
      <c r="G26" s="13"/>
      <c r="H26" s="1">
        <v>0.23</v>
      </c>
      <c r="I26" s="13">
        <f t="shared" ref="I26" si="12">(G26*1.23)</f>
        <v>0</v>
      </c>
      <c r="J26" s="13">
        <f>(G26*F26)</f>
        <v>0</v>
      </c>
      <c r="K26" s="7">
        <f t="shared" ref="K26" si="13">(J26*H26)+J26</f>
        <v>0</v>
      </c>
    </row>
    <row r="27" spans="1:11">
      <c r="A27" s="43" t="s">
        <v>10</v>
      </c>
      <c r="B27" s="44"/>
      <c r="C27" s="44"/>
      <c r="D27" s="44"/>
      <c r="E27" s="44"/>
      <c r="F27" s="44"/>
      <c r="G27" s="44"/>
      <c r="H27" s="44"/>
      <c r="I27" s="45"/>
      <c r="J27" s="12">
        <f>SUM(J26:J26)</f>
        <v>0</v>
      </c>
      <c r="K27" s="12">
        <f>SUM(K26:K26)</f>
        <v>0</v>
      </c>
    </row>
    <row r="28" spans="1:11" ht="15" customHeight="1">
      <c r="A28" s="51" t="s">
        <v>52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 ht="25.5">
      <c r="A29" s="25">
        <v>1</v>
      </c>
      <c r="B29" s="14" t="s">
        <v>28</v>
      </c>
      <c r="C29" s="23" t="s">
        <v>12</v>
      </c>
      <c r="D29" s="23" t="s">
        <v>12</v>
      </c>
      <c r="E29" s="23"/>
      <c r="F29" s="23">
        <v>4</v>
      </c>
      <c r="G29" s="2"/>
      <c r="H29" s="1">
        <v>0.23</v>
      </c>
      <c r="I29" s="21">
        <f t="shared" ref="I29:I31" si="14">(G29*1.23)</f>
        <v>0</v>
      </c>
      <c r="J29" s="2">
        <f>(F29*G29)</f>
        <v>0</v>
      </c>
      <c r="K29" s="7">
        <f t="shared" ref="K29:K36" si="15">(J29*H29)+J29</f>
        <v>0</v>
      </c>
    </row>
    <row r="30" spans="1:11" ht="25.5">
      <c r="A30" s="25">
        <v>2</v>
      </c>
      <c r="B30" s="26" t="s">
        <v>29</v>
      </c>
      <c r="C30" s="23" t="s">
        <v>11</v>
      </c>
      <c r="D30" s="23" t="s">
        <v>11</v>
      </c>
      <c r="E30" s="23"/>
      <c r="F30" s="23">
        <v>4</v>
      </c>
      <c r="G30" s="2"/>
      <c r="H30" s="1">
        <v>0.23</v>
      </c>
      <c r="I30" s="21">
        <f t="shared" si="14"/>
        <v>0</v>
      </c>
      <c r="J30" s="2">
        <f t="shared" ref="J30:J31" si="16">(F30*G30)</f>
        <v>0</v>
      </c>
      <c r="K30" s="7">
        <f t="shared" si="15"/>
        <v>0</v>
      </c>
    </row>
    <row r="31" spans="1:11" ht="38.25">
      <c r="A31" s="2">
        <v>3</v>
      </c>
      <c r="B31" s="14" t="s">
        <v>30</v>
      </c>
      <c r="C31" s="23" t="s">
        <v>11</v>
      </c>
      <c r="D31" s="23" t="s">
        <v>11</v>
      </c>
      <c r="E31" s="23"/>
      <c r="F31" s="23">
        <v>10</v>
      </c>
      <c r="G31" s="2"/>
      <c r="H31" s="1">
        <v>0.23</v>
      </c>
      <c r="I31" s="21">
        <f t="shared" si="14"/>
        <v>0</v>
      </c>
      <c r="J31" s="2">
        <f t="shared" si="16"/>
        <v>0</v>
      </c>
      <c r="K31" s="7">
        <f t="shared" si="15"/>
        <v>0</v>
      </c>
    </row>
    <row r="32" spans="1:11">
      <c r="A32" s="39" t="s">
        <v>10</v>
      </c>
      <c r="B32" s="39"/>
      <c r="C32" s="39"/>
      <c r="D32" s="39"/>
      <c r="E32" s="39"/>
      <c r="F32" s="39"/>
      <c r="G32" s="39"/>
      <c r="H32" s="39"/>
      <c r="I32" s="39"/>
      <c r="J32" s="12">
        <f>SUM(J29:J31)</f>
        <v>0</v>
      </c>
      <c r="K32" s="7">
        <f t="shared" si="15"/>
        <v>0</v>
      </c>
    </row>
    <row r="33" spans="1:11" ht="15" customHeight="1">
      <c r="A33" s="51" t="s">
        <v>53</v>
      </c>
      <c r="B33" s="49"/>
      <c r="C33" s="49"/>
      <c r="D33" s="49"/>
      <c r="E33" s="49"/>
      <c r="F33" s="49"/>
      <c r="G33" s="49"/>
      <c r="H33" s="49"/>
      <c r="I33" s="49"/>
      <c r="J33" s="49"/>
      <c r="K33" s="50"/>
    </row>
    <row r="34" spans="1:11" ht="51">
      <c r="A34" s="25">
        <v>1</v>
      </c>
      <c r="B34" s="14" t="s">
        <v>31</v>
      </c>
      <c r="C34" s="2" t="s">
        <v>11</v>
      </c>
      <c r="D34" s="2" t="s">
        <v>11</v>
      </c>
      <c r="E34" s="2"/>
      <c r="F34" s="2">
        <v>3</v>
      </c>
      <c r="G34" s="2"/>
      <c r="H34" s="1">
        <v>0.23</v>
      </c>
      <c r="I34" s="13">
        <f t="shared" ref="I34:I36" si="17">(G34*1.23)</f>
        <v>0</v>
      </c>
      <c r="J34" s="2">
        <f>(F34*G34)</f>
        <v>0</v>
      </c>
      <c r="K34" s="7">
        <f t="shared" si="15"/>
        <v>0</v>
      </c>
    </row>
    <row r="35" spans="1:11" ht="38.25">
      <c r="A35" s="25">
        <v>2</v>
      </c>
      <c r="B35" s="14" t="s">
        <v>32</v>
      </c>
      <c r="C35" s="2" t="s">
        <v>11</v>
      </c>
      <c r="D35" s="2" t="s">
        <v>11</v>
      </c>
      <c r="E35" s="2"/>
      <c r="F35" s="2">
        <v>1</v>
      </c>
      <c r="G35" s="2"/>
      <c r="H35" s="1">
        <v>0.23</v>
      </c>
      <c r="I35" s="13">
        <f t="shared" si="17"/>
        <v>0</v>
      </c>
      <c r="J35" s="2">
        <f t="shared" ref="J35:J36" si="18">(F35*G35)</f>
        <v>0</v>
      </c>
      <c r="K35" s="7">
        <f t="shared" si="15"/>
        <v>0</v>
      </c>
    </row>
    <row r="36" spans="1:11" ht="51">
      <c r="A36" s="2">
        <v>3</v>
      </c>
      <c r="B36" s="14" t="s">
        <v>40</v>
      </c>
      <c r="C36" s="2" t="s">
        <v>14</v>
      </c>
      <c r="D36" s="2" t="s">
        <v>14</v>
      </c>
      <c r="E36" s="2"/>
      <c r="F36" s="2">
        <v>10</v>
      </c>
      <c r="G36" s="2"/>
      <c r="H36" s="1">
        <v>0.23</v>
      </c>
      <c r="I36" s="13">
        <f t="shared" si="17"/>
        <v>0</v>
      </c>
      <c r="J36" s="2">
        <f t="shared" si="18"/>
        <v>0</v>
      </c>
      <c r="K36" s="7">
        <f t="shared" si="15"/>
        <v>0</v>
      </c>
    </row>
    <row r="37" spans="1:11">
      <c r="A37" s="39" t="s">
        <v>10</v>
      </c>
      <c r="B37" s="39"/>
      <c r="C37" s="39"/>
      <c r="D37" s="39"/>
      <c r="E37" s="39"/>
      <c r="F37" s="39"/>
      <c r="G37" s="39"/>
      <c r="H37" s="39"/>
      <c r="I37" s="39"/>
      <c r="J37" s="12">
        <f>SUM(J34,J35,J36)</f>
        <v>0</v>
      </c>
      <c r="K37" s="12">
        <f>SUM(K34,K35,K36)</f>
        <v>0</v>
      </c>
    </row>
    <row r="38" spans="1:11">
      <c r="A38" s="42" t="s">
        <v>54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</row>
    <row r="39" spans="1:11" ht="25.5">
      <c r="A39" s="2">
        <v>1</v>
      </c>
      <c r="B39" s="20" t="s">
        <v>33</v>
      </c>
      <c r="C39" s="2" t="s">
        <v>9</v>
      </c>
      <c r="D39" s="2" t="s">
        <v>9</v>
      </c>
      <c r="E39" s="2"/>
      <c r="F39" s="2">
        <v>2</v>
      </c>
      <c r="G39" s="3"/>
      <c r="H39" s="1">
        <v>0.23</v>
      </c>
      <c r="I39" s="13">
        <f t="shared" ref="I39:I41" si="19">(G39*1.23)</f>
        <v>0</v>
      </c>
      <c r="J39" s="7">
        <f>(F39*G39)</f>
        <v>0</v>
      </c>
      <c r="K39" s="7">
        <f t="shared" ref="K39:K41" si="20">(J39*H39)+J39</f>
        <v>0</v>
      </c>
    </row>
    <row r="40" spans="1:11" ht="25.5">
      <c r="A40" s="2">
        <v>2</v>
      </c>
      <c r="B40" s="20" t="s">
        <v>34</v>
      </c>
      <c r="C40" s="2" t="s">
        <v>9</v>
      </c>
      <c r="D40" s="2" t="s">
        <v>9</v>
      </c>
      <c r="E40" s="2"/>
      <c r="F40" s="2">
        <v>1</v>
      </c>
      <c r="G40" s="3"/>
      <c r="H40" s="1">
        <v>0.23</v>
      </c>
      <c r="I40" s="13">
        <f t="shared" si="19"/>
        <v>0</v>
      </c>
      <c r="J40" s="7">
        <f>(F40*G40)</f>
        <v>0</v>
      </c>
      <c r="K40" s="7">
        <f t="shared" si="20"/>
        <v>0</v>
      </c>
    </row>
    <row r="41" spans="1:11" ht="25.5">
      <c r="A41" s="2">
        <v>3</v>
      </c>
      <c r="B41" s="20" t="s">
        <v>35</v>
      </c>
      <c r="C41" s="2" t="s">
        <v>9</v>
      </c>
      <c r="D41" s="2" t="s">
        <v>9</v>
      </c>
      <c r="E41" s="2"/>
      <c r="F41" s="2">
        <v>2</v>
      </c>
      <c r="G41" s="3"/>
      <c r="H41" s="1">
        <v>0.23</v>
      </c>
      <c r="I41" s="13">
        <f t="shared" si="19"/>
        <v>0</v>
      </c>
      <c r="J41" s="7">
        <f>(F41*G41)</f>
        <v>0</v>
      </c>
      <c r="K41" s="7">
        <f t="shared" si="20"/>
        <v>0</v>
      </c>
    </row>
    <row r="42" spans="1:11">
      <c r="A42" s="43" t="s">
        <v>10</v>
      </c>
      <c r="B42" s="44"/>
      <c r="C42" s="44"/>
      <c r="D42" s="44"/>
      <c r="E42" s="44"/>
      <c r="F42" s="44"/>
      <c r="G42" s="44"/>
      <c r="H42" s="44"/>
      <c r="I42" s="45"/>
      <c r="J42" s="12">
        <f>SUM(J39:J41)</f>
        <v>0</v>
      </c>
      <c r="K42" s="12">
        <f>SUM(K39:K41)</f>
        <v>0</v>
      </c>
    </row>
    <row r="43" spans="1:11">
      <c r="A43" s="40" t="s">
        <v>46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</row>
    <row r="44" spans="1:11" ht="38.25">
      <c r="A44" s="16">
        <v>1</v>
      </c>
      <c r="B44" s="17" t="s">
        <v>36</v>
      </c>
      <c r="C44" s="16" t="s">
        <v>11</v>
      </c>
      <c r="D44" s="16" t="s">
        <v>11</v>
      </c>
      <c r="E44" s="16"/>
      <c r="F44" s="16">
        <v>1</v>
      </c>
      <c r="G44" s="18"/>
      <c r="H44" s="19">
        <v>0.23</v>
      </c>
      <c r="I44" s="7">
        <f t="shared" ref="I44:I45" si="21">(G44*1.23)</f>
        <v>0</v>
      </c>
      <c r="J44" s="7">
        <f>(F44*G44)</f>
        <v>0</v>
      </c>
      <c r="K44" s="7">
        <f t="shared" ref="K44:K45" si="22">(J44*H44)+J44</f>
        <v>0</v>
      </c>
    </row>
    <row r="45" spans="1:11" ht="38.25">
      <c r="A45" s="9">
        <v>2</v>
      </c>
      <c r="B45" s="10" t="s">
        <v>37</v>
      </c>
      <c r="C45" s="9" t="s">
        <v>15</v>
      </c>
      <c r="D45" s="9" t="s">
        <v>15</v>
      </c>
      <c r="E45" s="9"/>
      <c r="F45" s="9">
        <v>1</v>
      </c>
      <c r="G45" s="11"/>
      <c r="H45" s="15">
        <v>0.23</v>
      </c>
      <c r="I45" s="7">
        <f t="shared" si="21"/>
        <v>0</v>
      </c>
      <c r="J45" s="7">
        <f>(F45*G45)</f>
        <v>0</v>
      </c>
      <c r="K45" s="7">
        <f t="shared" si="22"/>
        <v>0</v>
      </c>
    </row>
    <row r="46" spans="1:11">
      <c r="A46" s="39" t="s">
        <v>10</v>
      </c>
      <c r="B46" s="39"/>
      <c r="C46" s="39"/>
      <c r="D46" s="39"/>
      <c r="E46" s="39"/>
      <c r="F46" s="39"/>
      <c r="G46" s="39"/>
      <c r="H46" s="39"/>
      <c r="I46" s="39"/>
      <c r="J46" s="12">
        <f>SUM(J44:J45)</f>
        <v>0</v>
      </c>
      <c r="K46" s="12">
        <f>SUM(K44:K45)</f>
        <v>0</v>
      </c>
    </row>
    <row r="47" spans="1:11">
      <c r="A47" s="40" t="s">
        <v>47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</row>
    <row r="48" spans="1:11" ht="25.5">
      <c r="A48" s="9">
        <v>1</v>
      </c>
      <c r="B48" s="10" t="s">
        <v>38</v>
      </c>
      <c r="C48" s="9" t="s">
        <v>9</v>
      </c>
      <c r="D48" s="9" t="s">
        <v>9</v>
      </c>
      <c r="E48" s="9"/>
      <c r="F48" s="9">
        <v>4000</v>
      </c>
      <c r="G48" s="11"/>
      <c r="H48" s="15">
        <v>0.23</v>
      </c>
      <c r="I48" s="7">
        <f t="shared" ref="I48" si="23">(G48*1.23)</f>
        <v>0</v>
      </c>
      <c r="J48" s="13">
        <f>(F48*G48)</f>
        <v>0</v>
      </c>
      <c r="K48" s="7">
        <f t="shared" ref="K48" si="24">(J48*H48)+J48</f>
        <v>0</v>
      </c>
    </row>
    <row r="49" spans="1:11">
      <c r="A49" s="39" t="s">
        <v>10</v>
      </c>
      <c r="B49" s="39"/>
      <c r="C49" s="39"/>
      <c r="D49" s="39"/>
      <c r="E49" s="39"/>
      <c r="F49" s="39"/>
      <c r="G49" s="39"/>
      <c r="H49" s="39"/>
      <c r="I49" s="39"/>
      <c r="J49" s="12">
        <f>SUM(J48:J48)</f>
        <v>0</v>
      </c>
      <c r="K49" s="12">
        <f>SUM(K48:K48)</f>
        <v>0</v>
      </c>
    </row>
    <row r="51" spans="1:11">
      <c r="H51" s="38" t="s">
        <v>43</v>
      </c>
    </row>
  </sheetData>
  <mergeCells count="24">
    <mergeCell ref="A8:I8"/>
    <mergeCell ref="A24:I24"/>
    <mergeCell ref="A25:K25"/>
    <mergeCell ref="A5:I5"/>
    <mergeCell ref="A3:K3"/>
    <mergeCell ref="A6:K6"/>
    <mergeCell ref="A9:K9"/>
    <mergeCell ref="A14:K14"/>
    <mergeCell ref="A19:K19"/>
    <mergeCell ref="A22:K22"/>
    <mergeCell ref="A28:K28"/>
    <mergeCell ref="A27:I27"/>
    <mergeCell ref="A32:I32"/>
    <mergeCell ref="A37:I37"/>
    <mergeCell ref="A13:I13"/>
    <mergeCell ref="A18:I18"/>
    <mergeCell ref="A21:I21"/>
    <mergeCell ref="A33:K33"/>
    <mergeCell ref="A46:I46"/>
    <mergeCell ref="A47:K47"/>
    <mergeCell ref="A49:I49"/>
    <mergeCell ref="A38:K38"/>
    <mergeCell ref="A42:I42"/>
    <mergeCell ref="A43:K43"/>
  </mergeCells>
  <pageMargins left="0.7" right="0.7" top="0.75" bottom="0.75" header="0.3" footer="0.3"/>
  <pageSetup paperSize="9" scale="78" fitToHeight="0" orientation="landscape" horizontalDpi="300" verticalDpi="300" r:id="rId1"/>
  <headerFooter>
    <oddHeader>&amp;LSprawa 94/2025&amp;C&amp;"-,Pogrubiony"FORMULARZ CENOWY&amp;R&amp;"-,Pogrubiony"Załącznik 2 do SWZ</oddHeader>
    <oddFooter>&amp;C&amp;9Strona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user</cp:lastModifiedBy>
  <cp:lastPrinted>2025-04-09T07:30:00Z</cp:lastPrinted>
  <dcterms:created xsi:type="dcterms:W3CDTF">2025-02-14T10:12:52Z</dcterms:created>
  <dcterms:modified xsi:type="dcterms:W3CDTF">2025-09-03T05:45:09Z</dcterms:modified>
</cp:coreProperties>
</file>